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SEMS " sheetId="5" r:id="rId1"/>
  </sheets>
  <definedNames>
    <definedName name="_xlnm._FilterDatabase" localSheetId="0" hidden="1">'SEMS '!$B$67:$H$214</definedName>
  </definedNames>
  <calcPr calcId="152511"/>
</workbook>
</file>

<file path=xl/calcChain.xml><?xml version="1.0" encoding="utf-8"?>
<calcChain xmlns="http://schemas.openxmlformats.org/spreadsheetml/2006/main">
  <c r="D62" i="5" l="1"/>
  <c r="E62" i="5"/>
  <c r="F62" i="5" s="1"/>
  <c r="D63" i="5" l="1"/>
  <c r="E63" i="5"/>
  <c r="G63" i="5" l="1"/>
  <c r="F63" i="5"/>
  <c r="F213" i="5"/>
  <c r="E213" i="5"/>
  <c r="D213" i="5"/>
  <c r="D214" i="5" l="1"/>
  <c r="G62" i="5"/>
  <c r="F214" i="5" l="1"/>
  <c r="E214" i="5"/>
  <c r="G214" i="5" s="1"/>
</calcChain>
</file>

<file path=xl/sharedStrings.xml><?xml version="1.0" encoding="utf-8"?>
<sst xmlns="http://schemas.openxmlformats.org/spreadsheetml/2006/main" count="385" uniqueCount="203">
  <si>
    <t>CARRERA</t>
  </si>
  <si>
    <t>ASPIRANTES</t>
  </si>
  <si>
    <t>ADMITIDOS</t>
  </si>
  <si>
    <t>NO ADMITIDOS</t>
  </si>
  <si>
    <t>% ADMISIÓN</t>
  </si>
  <si>
    <t>PUNTAJE MÍNIMO</t>
  </si>
  <si>
    <t>ESCUELAS  ZONA METROPOLITANA DE GUADALAJARA</t>
  </si>
  <si>
    <t>MODULO</t>
  </si>
  <si>
    <t>ESCUELA</t>
  </si>
  <si>
    <t>BELENES</t>
  </si>
  <si>
    <t>PREPA No.  7</t>
  </si>
  <si>
    <t>BACHILLERATO GENERAL POR COMPETENCIAS</t>
  </si>
  <si>
    <t>PREPA No.  8</t>
  </si>
  <si>
    <t>PREPA No. 10</t>
  </si>
  <si>
    <t>PREPA No. 15</t>
  </si>
  <si>
    <t>TOTAL MODULO</t>
  </si>
  <si>
    <t>CENTRO MEDICO</t>
  </si>
  <si>
    <t>PREPA No.  2</t>
  </si>
  <si>
    <t>PREPA No.  3</t>
  </si>
  <si>
    <t>PREPA No. 11</t>
  </si>
  <si>
    <t>PREPA No. 14</t>
  </si>
  <si>
    <t>PREPA JALISCO</t>
  </si>
  <si>
    <t>SUR</t>
  </si>
  <si>
    <t>PREPA No.  5</t>
  </si>
  <si>
    <t>PREPA No.  6</t>
  </si>
  <si>
    <t>PREPA No.  9</t>
  </si>
  <si>
    <t>PREPA No. 13</t>
  </si>
  <si>
    <t>TECNOLOGICO</t>
  </si>
  <si>
    <t>PREPA No.  4</t>
  </si>
  <si>
    <t>PREPA No. 12</t>
  </si>
  <si>
    <t>MOD TLAQUEPAQUE (PREPA No. 12)</t>
  </si>
  <si>
    <t>VOCACIONAL</t>
  </si>
  <si>
    <t>PREPA No. 16</t>
  </si>
  <si>
    <t>CENTRO MEDICO NOCTURNO</t>
  </si>
  <si>
    <t>BACHILLERATO GENERAL POR COMPETENCIAS NOCTURNO</t>
  </si>
  <si>
    <t>BACHILLERATO TECNOLOGICO EN GESTION ADUANAL Y OPERACIONES EMPRESARIALES</t>
  </si>
  <si>
    <t>TECNOLOGO PROFESIONAL EN ELECTRICIDAD INDUSTRIAL</t>
  </si>
  <si>
    <t>BACHILLERATO TECNOLOGICO EN ADMINISTRACION</t>
  </si>
  <si>
    <t>TECNOLOGO PROFESIONAL EN INFORMATICA</t>
  </si>
  <si>
    <t>TECNOLOGO PROFESIONAL EN MECANICA INDUSTRIAL</t>
  </si>
  <si>
    <t>BACHILLERATO TECNOLOGICO EN CITOLOGIA E HISTOLOGIA</t>
  </si>
  <si>
    <t>BACHILLERATO TECNOLOGICO EN PROTESIS DENTAL</t>
  </si>
  <si>
    <t>BACHILLERATO TECNOLOGICO QUIMICO EN CONTROL DE CALIDAD Y MEDIO AMBIENTE</t>
  </si>
  <si>
    <t>PREPA No. 17</t>
  </si>
  <si>
    <t>BACHILLERATO TECNOLOGICO EN DESARROLLO DE SOFTWARE</t>
  </si>
  <si>
    <t>PREPA No. 18</t>
  </si>
  <si>
    <t>PREPA No. 19</t>
  </si>
  <si>
    <t>PREPA No. 20</t>
  </si>
  <si>
    <t>POLI GUADALAJARA</t>
  </si>
  <si>
    <t>TECNOLOGO PROFESIONAL EN METALURGIA Y FUNDICION</t>
  </si>
  <si>
    <t>TECNOLOGO PROFESIONAL QUIMICO EN ANALISIS Y PROCESOS DE ALIMENTOS</t>
  </si>
  <si>
    <t>PREPA DE TONALA</t>
  </si>
  <si>
    <t>MOD LA EXPERIENCIA (TONALA)</t>
  </si>
  <si>
    <t>BACHILLERATO TECNOLOGICO EN CERAMICA</t>
  </si>
  <si>
    <t>PREPA DE TONALA NORTE</t>
  </si>
  <si>
    <t>TOTAL ZONA METROPOLITANA</t>
  </si>
  <si>
    <t>ESCUELAS REGIONALES</t>
  </si>
  <si>
    <t>ESCUELA Y MODULO</t>
  </si>
  <si>
    <t>EXT. IXTLAHUACAN DEL RIO (PREPA 8)</t>
  </si>
  <si>
    <t>MOD SANTA ANITA (PREPA 9)</t>
  </si>
  <si>
    <t>ESC. PREPA. REG. DE AHUALULCO</t>
  </si>
  <si>
    <t>EXT. OCONAHUA (AHUALULCO)</t>
  </si>
  <si>
    <t>EXT. TEUCHITLAN (AHUALULCO)</t>
  </si>
  <si>
    <t>MOD ETZATLAN (AHUALULCO)</t>
  </si>
  <si>
    <t>MOD SN MARCOS (AHUALULCO)</t>
  </si>
  <si>
    <t>ESC. PREPA. REG. DE AMECA</t>
  </si>
  <si>
    <t>MOD ATENGUILLO (AMECA)</t>
  </si>
  <si>
    <t>MOD MASCOTA (AMECA)</t>
  </si>
  <si>
    <t>MOD TALPA DE ALLENDE (AMECA)</t>
  </si>
  <si>
    <t>ESC. PREPA. REG. DE ARANDAS</t>
  </si>
  <si>
    <t>EXT. SANTA MARIA DEL VALLE (ARANDAS)</t>
  </si>
  <si>
    <t>MOD JESUS MARIA (ARANDAS)</t>
  </si>
  <si>
    <t>ESC. PREPA. REG. DE ATOTONILCO</t>
  </si>
  <si>
    <t>MOD AYOTLAN (ATOTONILCO)</t>
  </si>
  <si>
    <t>EXT. LA RIVERA (REG ATOTONILCO)</t>
  </si>
  <si>
    <t>EXT. SAN FRANCISCO DE ASIS (REG. ATOTONILCO)</t>
  </si>
  <si>
    <t>ESC. PREPA. REG. DE AUTLAN DE NAVARRO</t>
  </si>
  <si>
    <t>MOD AYUTLA (AUTLAN)</t>
  </si>
  <si>
    <t>MOD TENAMAXTLAN (AUTLAN)</t>
  </si>
  <si>
    <t>EXT. SOYATLAN DEL ORO (AUTLAN)</t>
  </si>
  <si>
    <t>ESC. PREPA. REG. DE CASIMIRO CASTILLO</t>
  </si>
  <si>
    <t>MOD CUAUTITLAN (CASIMIRO CASTILLO)</t>
  </si>
  <si>
    <t>EXT. AYOTITLAN (CASIMIRO CASTILLO)</t>
  </si>
  <si>
    <t>EXT. CHACALA (CASIMIRO CASTILLO)</t>
  </si>
  <si>
    <t>EXT. TELCRUZ (CASIMIRO CASTILLO)</t>
  </si>
  <si>
    <t>MOD HERMENEGILDO GALEANA (CASIMIRO CASTILLO)</t>
  </si>
  <si>
    <t>MOD LA HUERTA (CASIMIRO CASTILLO)</t>
  </si>
  <si>
    <t>EXT. TEQUESQUITLAN (CASIMIRO CASTILLO)</t>
  </si>
  <si>
    <t>MOD VILLA PURIFICACION (CASIMIRO CASTILLO)</t>
  </si>
  <si>
    <t>ESC. PREPA. REG. DE CD. GUZMAN</t>
  </si>
  <si>
    <t>MOD CONCEPCION DE BUENOS AIRES (CD GUZMAN)</t>
  </si>
  <si>
    <t>MOD TECALITLAN (CD. GUZMAN)</t>
  </si>
  <si>
    <t>MOD TOLIMAN (CD. GUZMAN)</t>
  </si>
  <si>
    <t>EXT. COPALA (CD. GUZMAN)</t>
  </si>
  <si>
    <t>MOD ZAPOTITLAN DE VADILLO (CD. GUZMAN)</t>
  </si>
  <si>
    <t>ESC. PREPA. REG. DE CHAPALA</t>
  </si>
  <si>
    <t>ESC. PREPA. REG. DE CIHUATLAN</t>
  </si>
  <si>
    <t>MOD MIGUEL HIDALGO (CIHUATLAN)</t>
  </si>
  <si>
    <t>ESC. PREPA. REG. DE COLOTLAN</t>
  </si>
  <si>
    <t>MOD HUEJUCAR (COLOTLAN)</t>
  </si>
  <si>
    <t>MOD HUEJUQUILLA (COLOTLAN)</t>
  </si>
  <si>
    <t>MOD MEZQUITIC (COLOTLAN)</t>
  </si>
  <si>
    <t>MOD VILLA GUERRERO (COLOTLAN)</t>
  </si>
  <si>
    <t>ESC. PREPA. REG. DE DEGOLLADO</t>
  </si>
  <si>
    <t>ESC. PREPA. REG. DE EL GRULLO</t>
  </si>
  <si>
    <t>EXT. EL CHANTE (PREPA REG. EL GRULLO)</t>
  </si>
  <si>
    <t>MOD EJUTLA (EL GRULLO)</t>
  </si>
  <si>
    <t>MOD EL LIMON (EL GRULLO)</t>
  </si>
  <si>
    <t>MOD TONAYA (EL GRULLO)</t>
  </si>
  <si>
    <t>EXT. TUXCACUESCO (GRULLO)</t>
  </si>
  <si>
    <t>ESC. PREPA. REG. DE EL SALTO</t>
  </si>
  <si>
    <t>ESC. PREPA. REG. DE JOCOTEPEC</t>
  </si>
  <si>
    <t>MOD MANZANILLA DE LA PAZ (JOCOTEPEC)</t>
  </si>
  <si>
    <t>MOD QUITUPAN (JOCOTEPEC)</t>
  </si>
  <si>
    <t>EXT. LAZARO CARDENAS (REG. JOCOTEPEC)</t>
  </si>
  <si>
    <t>MOD TIZAPAN EL ALTO (JOCOTEPEC)</t>
  </si>
  <si>
    <t>ESC. PREPA. REG. DE LA BARCA</t>
  </si>
  <si>
    <t>MOD JAMAY (LA BARCA)</t>
  </si>
  <si>
    <t>ESC. PREPA. REG. DE LAGOS DE MORENO</t>
  </si>
  <si>
    <t>MOD OJUELOS (LAGOS DE MORENO)</t>
  </si>
  <si>
    <t>MOD SN DIEGO DE ALEJANDRIA (LAGOS DE MORENO)</t>
  </si>
  <si>
    <t>MOD UNION DE SAN ANTONIO (LAGOS DE MORENO)</t>
  </si>
  <si>
    <t>MOD VILLA HIDALGO (LAGOS DE MORENO)</t>
  </si>
  <si>
    <t>EREMSO</t>
  </si>
  <si>
    <t>TECNOLOGO PROFESIONAL QUIMICO INDUSTRIAL</t>
  </si>
  <si>
    <t>TECNICO PROFESIONAL EN ENFERMERIA CON BACHILLERATO</t>
  </si>
  <si>
    <t>EXT. DE ZAPOTLAN DEL REY (EREMSO)</t>
  </si>
  <si>
    <t>MOD MEZCALA (EREMSO)</t>
  </si>
  <si>
    <t>MOD ATEQUIZA (EREMSO)</t>
  </si>
  <si>
    <t>MOD TOTOTLAN (EREMSO)</t>
  </si>
  <si>
    <t>ESC. PREPA. REG. DE PUERTO VALLARTA</t>
  </si>
  <si>
    <t>MOD EL TUITO (PUERTO VALLARTA)</t>
  </si>
  <si>
    <t>MOD IXTAPA (PUERTO VALLARTA)</t>
  </si>
  <si>
    <t>MOD JOSE MA. MORELOS (PUERTO VALLARTA)</t>
  </si>
  <si>
    <t>MOD PINO SUAREZ (PTO VALLARTA)</t>
  </si>
  <si>
    <t>MOD TOMATLAN (PTO VALLARTA)</t>
  </si>
  <si>
    <t>ESC. PREPA. REG. DE SAN JUAN DE LOS LAGOS</t>
  </si>
  <si>
    <t>MOD JALOSTOTITLAN (SAN JUAN DE LOS LAGOS)</t>
  </si>
  <si>
    <t>MOD SN MIGUEL EL ALTO(SN JUAN DE LOS LAGOS)</t>
  </si>
  <si>
    <t>ESC. PREPA. REG. DE SAN MARTIN HIDALGO</t>
  </si>
  <si>
    <t>EXT. BUENAVISTA (SAN MARTIN HIDALGO)</t>
  </si>
  <si>
    <t>MOD COCULA (SAN MARTIN HIDALGO)</t>
  </si>
  <si>
    <t>MOD AMACUECA (REGIONAL DE SAYULA)</t>
  </si>
  <si>
    <t>MOD VILLA CORONA (SAN MARTIN HIDALGO)</t>
  </si>
  <si>
    <t>ESC. PREPA. REG. DE SAYULA</t>
  </si>
  <si>
    <t>MOD TAPALPA (SAYULA)</t>
  </si>
  <si>
    <t>ESC. PREPA. REG. DE TALA</t>
  </si>
  <si>
    <t>ESC. PREPA. REG. DE TAMAZULA</t>
  </si>
  <si>
    <t>EXT. VISTA HERMOSA (TAMAZULA)</t>
  </si>
  <si>
    <t>ESC. PREPA. REG. DE TECOLOTLAN</t>
  </si>
  <si>
    <t>MOD JUCHITLAN (TECOLOTLAN)</t>
  </si>
  <si>
    <t>MOD UNION DE TULA (TECOLOTLAN)</t>
  </si>
  <si>
    <t>ESC. PREPA. REG. DE TEPATITLAN</t>
  </si>
  <si>
    <t>MOD ACATIC (TEPATITLAN)</t>
  </si>
  <si>
    <t>MOD VALLE DE GUADALUPE (TEPATITLAN)</t>
  </si>
  <si>
    <t>MOD YAHUALICA (TEPATITLAN)</t>
  </si>
  <si>
    <t>ESC. PREPA. REG. DE TEQUILA</t>
  </si>
  <si>
    <t>MOD AMATITAN (TEQUILA)</t>
  </si>
  <si>
    <t>EXT. EL SALVADOR (TEQUILA)</t>
  </si>
  <si>
    <t>MOD HOSTOTIPAQUILLO (TEQUILA)</t>
  </si>
  <si>
    <t>EXT. LA VENTA DE MOCHITILTIC (TEQUILA)</t>
  </si>
  <si>
    <t>MOD MAGDALENA (TEQUILA)</t>
  </si>
  <si>
    <t>EXT. SAN ANDRES (TEQUILA)</t>
  </si>
  <si>
    <t>MOD ARENAL (TEQUILA)</t>
  </si>
  <si>
    <t>MOD CAJITITLAN (REG. TLAJOMULCO)</t>
  </si>
  <si>
    <t>EXT. SAN AGUSTIN (TLAJOMULCO)</t>
  </si>
  <si>
    <t>ESC. PREPA. REG. DE TUXPAN</t>
  </si>
  <si>
    <t>MOD ATEMAJAC DE BRIZUELA (REGIONAL DE ZACOAL</t>
  </si>
  <si>
    <t>MOD MAZAMITLA (TUXPAN)</t>
  </si>
  <si>
    <t>MOD TONILA (TUXPAN)</t>
  </si>
  <si>
    <t>ESC. PREPA. REG. DE ZACOALCO DE TORRES</t>
  </si>
  <si>
    <t>MOD VILLA ATOYAC (ZACOALCO DE TORRES)</t>
  </si>
  <si>
    <t>EXT. CITALA (ZACOALCO)</t>
  </si>
  <si>
    <t>EXT. TEOCUITATLAN DE CORONA (ZACOALCO)</t>
  </si>
  <si>
    <t>ESC. PREPA. REG. DE ZAPOTILTIC</t>
  </si>
  <si>
    <t>ESC. PREPA. REG. DE ZAPOTLANEJO</t>
  </si>
  <si>
    <t>MOD MATATLAN (ZAPOTLANEJO)</t>
  </si>
  <si>
    <t>TOTAL REGIONALES</t>
  </si>
  <si>
    <t>TOTAL SEMS</t>
  </si>
  <si>
    <t>ASPIRACION DIRECTA</t>
  </si>
  <si>
    <t>EXT. BOLAÑOS (COLOTLAN)</t>
  </si>
  <si>
    <t>MOD CAÑADAS (PREPA REG TEPATITLAN )</t>
  </si>
  <si>
    <t>ESC. PREPA. REG. DE TLAJOMULCO DE ZUÑIGA</t>
  </si>
  <si>
    <t>BACHILLERATO TECNOLOGICO EN DISEÑO Y CONSTRUCCION</t>
  </si>
  <si>
    <t>BACHILLERATO TECNOLOGICO EN DISEÑO INDUSTRIAL</t>
  </si>
  <si>
    <t>MOD. CUQUIO (PREPA 8)</t>
  </si>
  <si>
    <t>MOD SAN ANTONIO MATUTE (AMECA)</t>
  </si>
  <si>
    <t>MOD SAN IGNACIO CERRO GORDO (ARANDAS)</t>
  </si>
  <si>
    <t>MOD SAN PATRICIO MELAQUE (CIHUATLAN)</t>
  </si>
  <si>
    <t>EXT. SAN MIGUEL HUAIXTITA (COLOTLAN)</t>
  </si>
  <si>
    <t>MOD SAN MARTIN DE BOLAÑOS (COLOTLAN)</t>
  </si>
  <si>
    <t>MOD SAN GABRIEL (SAYULA)</t>
  </si>
  <si>
    <t>MOD SAN JULIAN (TEPATITLAN)</t>
  </si>
  <si>
    <t>EXT. TECOMATE (CASIMIRO CASTILLO)</t>
  </si>
  <si>
    <t>TECNOLOGO PROFESIONAL EN PLASTICOS</t>
  </si>
  <si>
    <t>TECNOLOGO PROFESIONAL EN PROCESOS QUIMICOS INDUSTRIALES</t>
  </si>
  <si>
    <t>TECNOLOGO PROFESIONAL EN SISTEMAS INFORMATICOS</t>
  </si>
  <si>
    <t>BACHILLERATO TECNOLOGICO EN TURISMO</t>
  </si>
  <si>
    <t>BACHILLERATO TECNOLOGICO AGROPECUARIO</t>
  </si>
  <si>
    <t>TOTAL ASPIRACIÓN DIRECTA</t>
  </si>
  <si>
    <t>PUNTAJES MÍNIMOS NIVEL MEDIO SUPERIOR CAL. 2014 "B"</t>
  </si>
  <si>
    <t>BACHILLERATO TECNOLOGICO EN ADMINISTRACIÓN</t>
  </si>
  <si>
    <t>BACHILLERATO TECNOLOGICO EN ADMINISTRACION DE PEQUEÑOS Y MEDIANOS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</si>
</sst>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Font="1" applyBorder="1"/>
    <xf numFmtId="0" fontId="3" fillId="0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/>
    </xf>
    <xf numFmtId="0" fontId="0" fillId="3" borderId="0" xfId="0" applyFont="1" applyFill="1"/>
    <xf numFmtId="164" fontId="3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0" fillId="3" borderId="0" xfId="0" applyNumberFormat="1" applyFont="1" applyFill="1"/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/>
    <xf numFmtId="164" fontId="1" fillId="3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10" fontId="0" fillId="3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3" fontId="8" fillId="2" borderId="2" xfId="0" applyNumberFormat="1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6" xfId="0" applyFont="1" applyBorder="1"/>
    <xf numFmtId="0" fontId="0" fillId="0" borderId="8" xfId="0" applyFont="1" applyBorder="1"/>
    <xf numFmtId="10" fontId="6" fillId="0" borderId="6" xfId="0" applyNumberFormat="1" applyFont="1" applyFill="1" applyBorder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vertical="center"/>
    </xf>
    <xf numFmtId="10" fontId="1" fillId="4" borderId="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6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/>
    <xf numFmtId="14" fontId="0" fillId="0" borderId="1" xfId="0" applyNumberFormat="1" applyBorder="1"/>
    <xf numFmtId="164" fontId="0" fillId="0" borderId="1" xfId="0" applyNumberFormat="1" applyBorder="1"/>
    <xf numFmtId="0" fontId="0" fillId="3" borderId="0" xfId="0" applyFill="1"/>
    <xf numFmtId="0" fontId="0" fillId="6" borderId="6" xfId="0" applyFont="1" applyFill="1" applyBorder="1"/>
    <xf numFmtId="0" fontId="6" fillId="6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1" fillId="3" borderId="0" xfId="0" applyNumberFormat="1" applyFont="1" applyFill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zoomScaleNormal="100" workbookViewId="0">
      <selection activeCell="I200" sqref="I200"/>
    </sheetView>
  </sheetViews>
  <sheetFormatPr baseColWidth="10" defaultRowHeight="15" x14ac:dyDescent="0.25"/>
  <cols>
    <col min="1" max="1" width="15.85546875" style="8" bestFit="1" customWidth="1"/>
    <col min="2" max="2" width="49" style="8" bestFit="1" customWidth="1"/>
    <col min="3" max="3" width="81.85546875" style="8" bestFit="1" customWidth="1"/>
    <col min="4" max="4" width="13.140625" style="62" bestFit="1" customWidth="1"/>
    <col min="5" max="6" width="12.28515625" style="62" bestFit="1" customWidth="1"/>
    <col min="7" max="7" width="12.140625" style="23" bestFit="1" customWidth="1"/>
    <col min="8" max="8" width="9.7109375" style="10" bestFit="1" customWidth="1"/>
    <col min="9" max="256" width="11.42578125" style="8"/>
    <col min="257" max="257" width="15.85546875" style="8" bestFit="1" customWidth="1"/>
    <col min="258" max="258" width="49" style="8" bestFit="1" customWidth="1"/>
    <col min="259" max="259" width="81.85546875" style="8" bestFit="1" customWidth="1"/>
    <col min="260" max="260" width="13.140625" style="8" bestFit="1" customWidth="1"/>
    <col min="261" max="262" width="12.28515625" style="8" bestFit="1" customWidth="1"/>
    <col min="263" max="263" width="12.140625" style="8" bestFit="1" customWidth="1"/>
    <col min="264" max="264" width="9.7109375" style="8" bestFit="1" customWidth="1"/>
    <col min="265" max="512" width="11.42578125" style="8"/>
    <col min="513" max="513" width="15.85546875" style="8" bestFit="1" customWidth="1"/>
    <col min="514" max="514" width="49" style="8" bestFit="1" customWidth="1"/>
    <col min="515" max="515" width="81.85546875" style="8" bestFit="1" customWidth="1"/>
    <col min="516" max="516" width="13.140625" style="8" bestFit="1" customWidth="1"/>
    <col min="517" max="518" width="12.28515625" style="8" bestFit="1" customWidth="1"/>
    <col min="519" max="519" width="12.140625" style="8" bestFit="1" customWidth="1"/>
    <col min="520" max="520" width="9.7109375" style="8" bestFit="1" customWidth="1"/>
    <col min="521" max="768" width="11.42578125" style="8"/>
    <col min="769" max="769" width="15.85546875" style="8" bestFit="1" customWidth="1"/>
    <col min="770" max="770" width="49" style="8" bestFit="1" customWidth="1"/>
    <col min="771" max="771" width="81.85546875" style="8" bestFit="1" customWidth="1"/>
    <col min="772" max="772" width="13.140625" style="8" bestFit="1" customWidth="1"/>
    <col min="773" max="774" width="12.28515625" style="8" bestFit="1" customWidth="1"/>
    <col min="775" max="775" width="12.140625" style="8" bestFit="1" customWidth="1"/>
    <col min="776" max="776" width="9.7109375" style="8" bestFit="1" customWidth="1"/>
    <col min="777" max="1024" width="11.42578125" style="8"/>
    <col min="1025" max="1025" width="15.85546875" style="8" bestFit="1" customWidth="1"/>
    <col min="1026" max="1026" width="49" style="8" bestFit="1" customWidth="1"/>
    <col min="1027" max="1027" width="81.85546875" style="8" bestFit="1" customWidth="1"/>
    <col min="1028" max="1028" width="13.140625" style="8" bestFit="1" customWidth="1"/>
    <col min="1029" max="1030" width="12.28515625" style="8" bestFit="1" customWidth="1"/>
    <col min="1031" max="1031" width="12.140625" style="8" bestFit="1" customWidth="1"/>
    <col min="1032" max="1032" width="9.7109375" style="8" bestFit="1" customWidth="1"/>
    <col min="1033" max="1280" width="11.42578125" style="8"/>
    <col min="1281" max="1281" width="15.85546875" style="8" bestFit="1" customWidth="1"/>
    <col min="1282" max="1282" width="49" style="8" bestFit="1" customWidth="1"/>
    <col min="1283" max="1283" width="81.85546875" style="8" bestFit="1" customWidth="1"/>
    <col min="1284" max="1284" width="13.140625" style="8" bestFit="1" customWidth="1"/>
    <col min="1285" max="1286" width="12.28515625" style="8" bestFit="1" customWidth="1"/>
    <col min="1287" max="1287" width="12.140625" style="8" bestFit="1" customWidth="1"/>
    <col min="1288" max="1288" width="9.7109375" style="8" bestFit="1" customWidth="1"/>
    <col min="1289" max="1536" width="11.42578125" style="8"/>
    <col min="1537" max="1537" width="15.85546875" style="8" bestFit="1" customWidth="1"/>
    <col min="1538" max="1538" width="49" style="8" bestFit="1" customWidth="1"/>
    <col min="1539" max="1539" width="81.85546875" style="8" bestFit="1" customWidth="1"/>
    <col min="1540" max="1540" width="13.140625" style="8" bestFit="1" customWidth="1"/>
    <col min="1541" max="1542" width="12.28515625" style="8" bestFit="1" customWidth="1"/>
    <col min="1543" max="1543" width="12.140625" style="8" bestFit="1" customWidth="1"/>
    <col min="1544" max="1544" width="9.7109375" style="8" bestFit="1" customWidth="1"/>
    <col min="1545" max="1792" width="11.42578125" style="8"/>
    <col min="1793" max="1793" width="15.85546875" style="8" bestFit="1" customWidth="1"/>
    <col min="1794" max="1794" width="49" style="8" bestFit="1" customWidth="1"/>
    <col min="1795" max="1795" width="81.85546875" style="8" bestFit="1" customWidth="1"/>
    <col min="1796" max="1796" width="13.140625" style="8" bestFit="1" customWidth="1"/>
    <col min="1797" max="1798" width="12.28515625" style="8" bestFit="1" customWidth="1"/>
    <col min="1799" max="1799" width="12.140625" style="8" bestFit="1" customWidth="1"/>
    <col min="1800" max="1800" width="9.7109375" style="8" bestFit="1" customWidth="1"/>
    <col min="1801" max="2048" width="11.42578125" style="8"/>
    <col min="2049" max="2049" width="15.85546875" style="8" bestFit="1" customWidth="1"/>
    <col min="2050" max="2050" width="49" style="8" bestFit="1" customWidth="1"/>
    <col min="2051" max="2051" width="81.85546875" style="8" bestFit="1" customWidth="1"/>
    <col min="2052" max="2052" width="13.140625" style="8" bestFit="1" customWidth="1"/>
    <col min="2053" max="2054" width="12.28515625" style="8" bestFit="1" customWidth="1"/>
    <col min="2055" max="2055" width="12.140625" style="8" bestFit="1" customWidth="1"/>
    <col min="2056" max="2056" width="9.7109375" style="8" bestFit="1" customWidth="1"/>
    <col min="2057" max="2304" width="11.42578125" style="8"/>
    <col min="2305" max="2305" width="15.85546875" style="8" bestFit="1" customWidth="1"/>
    <col min="2306" max="2306" width="49" style="8" bestFit="1" customWidth="1"/>
    <col min="2307" max="2307" width="81.85546875" style="8" bestFit="1" customWidth="1"/>
    <col min="2308" max="2308" width="13.140625" style="8" bestFit="1" customWidth="1"/>
    <col min="2309" max="2310" width="12.28515625" style="8" bestFit="1" customWidth="1"/>
    <col min="2311" max="2311" width="12.140625" style="8" bestFit="1" customWidth="1"/>
    <col min="2312" max="2312" width="9.7109375" style="8" bestFit="1" customWidth="1"/>
    <col min="2313" max="2560" width="11.42578125" style="8"/>
    <col min="2561" max="2561" width="15.85546875" style="8" bestFit="1" customWidth="1"/>
    <col min="2562" max="2562" width="49" style="8" bestFit="1" customWidth="1"/>
    <col min="2563" max="2563" width="81.85546875" style="8" bestFit="1" customWidth="1"/>
    <col min="2564" max="2564" width="13.140625" style="8" bestFit="1" customWidth="1"/>
    <col min="2565" max="2566" width="12.28515625" style="8" bestFit="1" customWidth="1"/>
    <col min="2567" max="2567" width="12.140625" style="8" bestFit="1" customWidth="1"/>
    <col min="2568" max="2568" width="9.7109375" style="8" bestFit="1" customWidth="1"/>
    <col min="2569" max="2816" width="11.42578125" style="8"/>
    <col min="2817" max="2817" width="15.85546875" style="8" bestFit="1" customWidth="1"/>
    <col min="2818" max="2818" width="49" style="8" bestFit="1" customWidth="1"/>
    <col min="2819" max="2819" width="81.85546875" style="8" bestFit="1" customWidth="1"/>
    <col min="2820" max="2820" width="13.140625" style="8" bestFit="1" customWidth="1"/>
    <col min="2821" max="2822" width="12.28515625" style="8" bestFit="1" customWidth="1"/>
    <col min="2823" max="2823" width="12.140625" style="8" bestFit="1" customWidth="1"/>
    <col min="2824" max="2824" width="9.7109375" style="8" bestFit="1" customWidth="1"/>
    <col min="2825" max="3072" width="11.42578125" style="8"/>
    <col min="3073" max="3073" width="15.85546875" style="8" bestFit="1" customWidth="1"/>
    <col min="3074" max="3074" width="49" style="8" bestFit="1" customWidth="1"/>
    <col min="3075" max="3075" width="81.85546875" style="8" bestFit="1" customWidth="1"/>
    <col min="3076" max="3076" width="13.140625" style="8" bestFit="1" customWidth="1"/>
    <col min="3077" max="3078" width="12.28515625" style="8" bestFit="1" customWidth="1"/>
    <col min="3079" max="3079" width="12.140625" style="8" bestFit="1" customWidth="1"/>
    <col min="3080" max="3080" width="9.7109375" style="8" bestFit="1" customWidth="1"/>
    <col min="3081" max="3328" width="11.42578125" style="8"/>
    <col min="3329" max="3329" width="15.85546875" style="8" bestFit="1" customWidth="1"/>
    <col min="3330" max="3330" width="49" style="8" bestFit="1" customWidth="1"/>
    <col min="3331" max="3331" width="81.85546875" style="8" bestFit="1" customWidth="1"/>
    <col min="3332" max="3332" width="13.140625" style="8" bestFit="1" customWidth="1"/>
    <col min="3333" max="3334" width="12.28515625" style="8" bestFit="1" customWidth="1"/>
    <col min="3335" max="3335" width="12.140625" style="8" bestFit="1" customWidth="1"/>
    <col min="3336" max="3336" width="9.7109375" style="8" bestFit="1" customWidth="1"/>
    <col min="3337" max="3584" width="11.42578125" style="8"/>
    <col min="3585" max="3585" width="15.85546875" style="8" bestFit="1" customWidth="1"/>
    <col min="3586" max="3586" width="49" style="8" bestFit="1" customWidth="1"/>
    <col min="3587" max="3587" width="81.85546875" style="8" bestFit="1" customWidth="1"/>
    <col min="3588" max="3588" width="13.140625" style="8" bestFit="1" customWidth="1"/>
    <col min="3589" max="3590" width="12.28515625" style="8" bestFit="1" customWidth="1"/>
    <col min="3591" max="3591" width="12.140625" style="8" bestFit="1" customWidth="1"/>
    <col min="3592" max="3592" width="9.7109375" style="8" bestFit="1" customWidth="1"/>
    <col min="3593" max="3840" width="11.42578125" style="8"/>
    <col min="3841" max="3841" width="15.85546875" style="8" bestFit="1" customWidth="1"/>
    <col min="3842" max="3842" width="49" style="8" bestFit="1" customWidth="1"/>
    <col min="3843" max="3843" width="81.85546875" style="8" bestFit="1" customWidth="1"/>
    <col min="3844" max="3844" width="13.140625" style="8" bestFit="1" customWidth="1"/>
    <col min="3845" max="3846" width="12.28515625" style="8" bestFit="1" customWidth="1"/>
    <col min="3847" max="3847" width="12.140625" style="8" bestFit="1" customWidth="1"/>
    <col min="3848" max="3848" width="9.7109375" style="8" bestFit="1" customWidth="1"/>
    <col min="3849" max="4096" width="11.42578125" style="8"/>
    <col min="4097" max="4097" width="15.85546875" style="8" bestFit="1" customWidth="1"/>
    <col min="4098" max="4098" width="49" style="8" bestFit="1" customWidth="1"/>
    <col min="4099" max="4099" width="81.85546875" style="8" bestFit="1" customWidth="1"/>
    <col min="4100" max="4100" width="13.140625" style="8" bestFit="1" customWidth="1"/>
    <col min="4101" max="4102" width="12.28515625" style="8" bestFit="1" customWidth="1"/>
    <col min="4103" max="4103" width="12.140625" style="8" bestFit="1" customWidth="1"/>
    <col min="4104" max="4104" width="9.7109375" style="8" bestFit="1" customWidth="1"/>
    <col min="4105" max="4352" width="11.42578125" style="8"/>
    <col min="4353" max="4353" width="15.85546875" style="8" bestFit="1" customWidth="1"/>
    <col min="4354" max="4354" width="49" style="8" bestFit="1" customWidth="1"/>
    <col min="4355" max="4355" width="81.85546875" style="8" bestFit="1" customWidth="1"/>
    <col min="4356" max="4356" width="13.140625" style="8" bestFit="1" customWidth="1"/>
    <col min="4357" max="4358" width="12.28515625" style="8" bestFit="1" customWidth="1"/>
    <col min="4359" max="4359" width="12.140625" style="8" bestFit="1" customWidth="1"/>
    <col min="4360" max="4360" width="9.7109375" style="8" bestFit="1" customWidth="1"/>
    <col min="4361" max="4608" width="11.42578125" style="8"/>
    <col min="4609" max="4609" width="15.85546875" style="8" bestFit="1" customWidth="1"/>
    <col min="4610" max="4610" width="49" style="8" bestFit="1" customWidth="1"/>
    <col min="4611" max="4611" width="81.85546875" style="8" bestFit="1" customWidth="1"/>
    <col min="4612" max="4612" width="13.140625" style="8" bestFit="1" customWidth="1"/>
    <col min="4613" max="4614" width="12.28515625" style="8" bestFit="1" customWidth="1"/>
    <col min="4615" max="4615" width="12.140625" style="8" bestFit="1" customWidth="1"/>
    <col min="4616" max="4616" width="9.7109375" style="8" bestFit="1" customWidth="1"/>
    <col min="4617" max="4864" width="11.42578125" style="8"/>
    <col min="4865" max="4865" width="15.85546875" style="8" bestFit="1" customWidth="1"/>
    <col min="4866" max="4866" width="49" style="8" bestFit="1" customWidth="1"/>
    <col min="4867" max="4867" width="81.85546875" style="8" bestFit="1" customWidth="1"/>
    <col min="4868" max="4868" width="13.140625" style="8" bestFit="1" customWidth="1"/>
    <col min="4869" max="4870" width="12.28515625" style="8" bestFit="1" customWidth="1"/>
    <col min="4871" max="4871" width="12.140625" style="8" bestFit="1" customWidth="1"/>
    <col min="4872" max="4872" width="9.7109375" style="8" bestFit="1" customWidth="1"/>
    <col min="4873" max="5120" width="11.42578125" style="8"/>
    <col min="5121" max="5121" width="15.85546875" style="8" bestFit="1" customWidth="1"/>
    <col min="5122" max="5122" width="49" style="8" bestFit="1" customWidth="1"/>
    <col min="5123" max="5123" width="81.85546875" style="8" bestFit="1" customWidth="1"/>
    <col min="5124" max="5124" width="13.140625" style="8" bestFit="1" customWidth="1"/>
    <col min="5125" max="5126" width="12.28515625" style="8" bestFit="1" customWidth="1"/>
    <col min="5127" max="5127" width="12.140625" style="8" bestFit="1" customWidth="1"/>
    <col min="5128" max="5128" width="9.7109375" style="8" bestFit="1" customWidth="1"/>
    <col min="5129" max="5376" width="11.42578125" style="8"/>
    <col min="5377" max="5377" width="15.85546875" style="8" bestFit="1" customWidth="1"/>
    <col min="5378" max="5378" width="49" style="8" bestFit="1" customWidth="1"/>
    <col min="5379" max="5379" width="81.85546875" style="8" bestFit="1" customWidth="1"/>
    <col min="5380" max="5380" width="13.140625" style="8" bestFit="1" customWidth="1"/>
    <col min="5381" max="5382" width="12.28515625" style="8" bestFit="1" customWidth="1"/>
    <col min="5383" max="5383" width="12.140625" style="8" bestFit="1" customWidth="1"/>
    <col min="5384" max="5384" width="9.7109375" style="8" bestFit="1" customWidth="1"/>
    <col min="5385" max="5632" width="11.42578125" style="8"/>
    <col min="5633" max="5633" width="15.85546875" style="8" bestFit="1" customWidth="1"/>
    <col min="5634" max="5634" width="49" style="8" bestFit="1" customWidth="1"/>
    <col min="5635" max="5635" width="81.85546875" style="8" bestFit="1" customWidth="1"/>
    <col min="5636" max="5636" width="13.140625" style="8" bestFit="1" customWidth="1"/>
    <col min="5637" max="5638" width="12.28515625" style="8" bestFit="1" customWidth="1"/>
    <col min="5639" max="5639" width="12.140625" style="8" bestFit="1" customWidth="1"/>
    <col min="5640" max="5640" width="9.7109375" style="8" bestFit="1" customWidth="1"/>
    <col min="5641" max="5888" width="11.42578125" style="8"/>
    <col min="5889" max="5889" width="15.85546875" style="8" bestFit="1" customWidth="1"/>
    <col min="5890" max="5890" width="49" style="8" bestFit="1" customWidth="1"/>
    <col min="5891" max="5891" width="81.85546875" style="8" bestFit="1" customWidth="1"/>
    <col min="5892" max="5892" width="13.140625" style="8" bestFit="1" customWidth="1"/>
    <col min="5893" max="5894" width="12.28515625" style="8" bestFit="1" customWidth="1"/>
    <col min="5895" max="5895" width="12.140625" style="8" bestFit="1" customWidth="1"/>
    <col min="5896" max="5896" width="9.7109375" style="8" bestFit="1" customWidth="1"/>
    <col min="5897" max="6144" width="11.42578125" style="8"/>
    <col min="6145" max="6145" width="15.85546875" style="8" bestFit="1" customWidth="1"/>
    <col min="6146" max="6146" width="49" style="8" bestFit="1" customWidth="1"/>
    <col min="6147" max="6147" width="81.85546875" style="8" bestFit="1" customWidth="1"/>
    <col min="6148" max="6148" width="13.140625" style="8" bestFit="1" customWidth="1"/>
    <col min="6149" max="6150" width="12.28515625" style="8" bestFit="1" customWidth="1"/>
    <col min="6151" max="6151" width="12.140625" style="8" bestFit="1" customWidth="1"/>
    <col min="6152" max="6152" width="9.7109375" style="8" bestFit="1" customWidth="1"/>
    <col min="6153" max="6400" width="11.42578125" style="8"/>
    <col min="6401" max="6401" width="15.85546875" style="8" bestFit="1" customWidth="1"/>
    <col min="6402" max="6402" width="49" style="8" bestFit="1" customWidth="1"/>
    <col min="6403" max="6403" width="81.85546875" style="8" bestFit="1" customWidth="1"/>
    <col min="6404" max="6404" width="13.140625" style="8" bestFit="1" customWidth="1"/>
    <col min="6405" max="6406" width="12.28515625" style="8" bestFit="1" customWidth="1"/>
    <col min="6407" max="6407" width="12.140625" style="8" bestFit="1" customWidth="1"/>
    <col min="6408" max="6408" width="9.7109375" style="8" bestFit="1" customWidth="1"/>
    <col min="6409" max="6656" width="11.42578125" style="8"/>
    <col min="6657" max="6657" width="15.85546875" style="8" bestFit="1" customWidth="1"/>
    <col min="6658" max="6658" width="49" style="8" bestFit="1" customWidth="1"/>
    <col min="6659" max="6659" width="81.85546875" style="8" bestFit="1" customWidth="1"/>
    <col min="6660" max="6660" width="13.140625" style="8" bestFit="1" customWidth="1"/>
    <col min="6661" max="6662" width="12.28515625" style="8" bestFit="1" customWidth="1"/>
    <col min="6663" max="6663" width="12.140625" style="8" bestFit="1" customWidth="1"/>
    <col min="6664" max="6664" width="9.7109375" style="8" bestFit="1" customWidth="1"/>
    <col min="6665" max="6912" width="11.42578125" style="8"/>
    <col min="6913" max="6913" width="15.85546875" style="8" bestFit="1" customWidth="1"/>
    <col min="6914" max="6914" width="49" style="8" bestFit="1" customWidth="1"/>
    <col min="6915" max="6915" width="81.85546875" style="8" bestFit="1" customWidth="1"/>
    <col min="6916" max="6916" width="13.140625" style="8" bestFit="1" customWidth="1"/>
    <col min="6917" max="6918" width="12.28515625" style="8" bestFit="1" customWidth="1"/>
    <col min="6919" max="6919" width="12.140625" style="8" bestFit="1" customWidth="1"/>
    <col min="6920" max="6920" width="9.7109375" style="8" bestFit="1" customWidth="1"/>
    <col min="6921" max="7168" width="11.42578125" style="8"/>
    <col min="7169" max="7169" width="15.85546875" style="8" bestFit="1" customWidth="1"/>
    <col min="7170" max="7170" width="49" style="8" bestFit="1" customWidth="1"/>
    <col min="7171" max="7171" width="81.85546875" style="8" bestFit="1" customWidth="1"/>
    <col min="7172" max="7172" width="13.140625" style="8" bestFit="1" customWidth="1"/>
    <col min="7173" max="7174" width="12.28515625" style="8" bestFit="1" customWidth="1"/>
    <col min="7175" max="7175" width="12.140625" style="8" bestFit="1" customWidth="1"/>
    <col min="7176" max="7176" width="9.7109375" style="8" bestFit="1" customWidth="1"/>
    <col min="7177" max="7424" width="11.42578125" style="8"/>
    <col min="7425" max="7425" width="15.85546875" style="8" bestFit="1" customWidth="1"/>
    <col min="7426" max="7426" width="49" style="8" bestFit="1" customWidth="1"/>
    <col min="7427" max="7427" width="81.85546875" style="8" bestFit="1" customWidth="1"/>
    <col min="7428" max="7428" width="13.140625" style="8" bestFit="1" customWidth="1"/>
    <col min="7429" max="7430" width="12.28515625" style="8" bestFit="1" customWidth="1"/>
    <col min="7431" max="7431" width="12.140625" style="8" bestFit="1" customWidth="1"/>
    <col min="7432" max="7432" width="9.7109375" style="8" bestFit="1" customWidth="1"/>
    <col min="7433" max="7680" width="11.42578125" style="8"/>
    <col min="7681" max="7681" width="15.85546875" style="8" bestFit="1" customWidth="1"/>
    <col min="7682" max="7682" width="49" style="8" bestFit="1" customWidth="1"/>
    <col min="7683" max="7683" width="81.85546875" style="8" bestFit="1" customWidth="1"/>
    <col min="7684" max="7684" width="13.140625" style="8" bestFit="1" customWidth="1"/>
    <col min="7685" max="7686" width="12.28515625" style="8" bestFit="1" customWidth="1"/>
    <col min="7687" max="7687" width="12.140625" style="8" bestFit="1" customWidth="1"/>
    <col min="7688" max="7688" width="9.7109375" style="8" bestFit="1" customWidth="1"/>
    <col min="7689" max="7936" width="11.42578125" style="8"/>
    <col min="7937" max="7937" width="15.85546875" style="8" bestFit="1" customWidth="1"/>
    <col min="7938" max="7938" width="49" style="8" bestFit="1" customWidth="1"/>
    <col min="7939" max="7939" width="81.85546875" style="8" bestFit="1" customWidth="1"/>
    <col min="7940" max="7940" width="13.140625" style="8" bestFit="1" customWidth="1"/>
    <col min="7941" max="7942" width="12.28515625" style="8" bestFit="1" customWidth="1"/>
    <col min="7943" max="7943" width="12.140625" style="8" bestFit="1" customWidth="1"/>
    <col min="7944" max="7944" width="9.7109375" style="8" bestFit="1" customWidth="1"/>
    <col min="7945" max="8192" width="11.42578125" style="8"/>
    <col min="8193" max="8193" width="15.85546875" style="8" bestFit="1" customWidth="1"/>
    <col min="8194" max="8194" width="49" style="8" bestFit="1" customWidth="1"/>
    <col min="8195" max="8195" width="81.85546875" style="8" bestFit="1" customWidth="1"/>
    <col min="8196" max="8196" width="13.140625" style="8" bestFit="1" customWidth="1"/>
    <col min="8197" max="8198" width="12.28515625" style="8" bestFit="1" customWidth="1"/>
    <col min="8199" max="8199" width="12.140625" style="8" bestFit="1" customWidth="1"/>
    <col min="8200" max="8200" width="9.7109375" style="8" bestFit="1" customWidth="1"/>
    <col min="8201" max="8448" width="11.42578125" style="8"/>
    <col min="8449" max="8449" width="15.85546875" style="8" bestFit="1" customWidth="1"/>
    <col min="8450" max="8450" width="49" style="8" bestFit="1" customWidth="1"/>
    <col min="8451" max="8451" width="81.85546875" style="8" bestFit="1" customWidth="1"/>
    <col min="8452" max="8452" width="13.140625" style="8" bestFit="1" customWidth="1"/>
    <col min="8453" max="8454" width="12.28515625" style="8" bestFit="1" customWidth="1"/>
    <col min="8455" max="8455" width="12.140625" style="8" bestFit="1" customWidth="1"/>
    <col min="8456" max="8456" width="9.7109375" style="8" bestFit="1" customWidth="1"/>
    <col min="8457" max="8704" width="11.42578125" style="8"/>
    <col min="8705" max="8705" width="15.85546875" style="8" bestFit="1" customWidth="1"/>
    <col min="8706" max="8706" width="49" style="8" bestFit="1" customWidth="1"/>
    <col min="8707" max="8707" width="81.85546875" style="8" bestFit="1" customWidth="1"/>
    <col min="8708" max="8708" width="13.140625" style="8" bestFit="1" customWidth="1"/>
    <col min="8709" max="8710" width="12.28515625" style="8" bestFit="1" customWidth="1"/>
    <col min="8711" max="8711" width="12.140625" style="8" bestFit="1" customWidth="1"/>
    <col min="8712" max="8712" width="9.7109375" style="8" bestFit="1" customWidth="1"/>
    <col min="8713" max="8960" width="11.42578125" style="8"/>
    <col min="8961" max="8961" width="15.85546875" style="8" bestFit="1" customWidth="1"/>
    <col min="8962" max="8962" width="49" style="8" bestFit="1" customWidth="1"/>
    <col min="8963" max="8963" width="81.85546875" style="8" bestFit="1" customWidth="1"/>
    <col min="8964" max="8964" width="13.140625" style="8" bestFit="1" customWidth="1"/>
    <col min="8965" max="8966" width="12.28515625" style="8" bestFit="1" customWidth="1"/>
    <col min="8967" max="8967" width="12.140625" style="8" bestFit="1" customWidth="1"/>
    <col min="8968" max="8968" width="9.7109375" style="8" bestFit="1" customWidth="1"/>
    <col min="8969" max="9216" width="11.42578125" style="8"/>
    <col min="9217" max="9217" width="15.85546875" style="8" bestFit="1" customWidth="1"/>
    <col min="9218" max="9218" width="49" style="8" bestFit="1" customWidth="1"/>
    <col min="9219" max="9219" width="81.85546875" style="8" bestFit="1" customWidth="1"/>
    <col min="9220" max="9220" width="13.140625" style="8" bestFit="1" customWidth="1"/>
    <col min="9221" max="9222" width="12.28515625" style="8" bestFit="1" customWidth="1"/>
    <col min="9223" max="9223" width="12.140625" style="8" bestFit="1" customWidth="1"/>
    <col min="9224" max="9224" width="9.7109375" style="8" bestFit="1" customWidth="1"/>
    <col min="9225" max="9472" width="11.42578125" style="8"/>
    <col min="9473" max="9473" width="15.85546875" style="8" bestFit="1" customWidth="1"/>
    <col min="9474" max="9474" width="49" style="8" bestFit="1" customWidth="1"/>
    <col min="9475" max="9475" width="81.85546875" style="8" bestFit="1" customWidth="1"/>
    <col min="9476" max="9476" width="13.140625" style="8" bestFit="1" customWidth="1"/>
    <col min="9477" max="9478" width="12.28515625" style="8" bestFit="1" customWidth="1"/>
    <col min="9479" max="9479" width="12.140625" style="8" bestFit="1" customWidth="1"/>
    <col min="9480" max="9480" width="9.7109375" style="8" bestFit="1" customWidth="1"/>
    <col min="9481" max="9728" width="11.42578125" style="8"/>
    <col min="9729" max="9729" width="15.85546875" style="8" bestFit="1" customWidth="1"/>
    <col min="9730" max="9730" width="49" style="8" bestFit="1" customWidth="1"/>
    <col min="9731" max="9731" width="81.85546875" style="8" bestFit="1" customWidth="1"/>
    <col min="9732" max="9732" width="13.140625" style="8" bestFit="1" customWidth="1"/>
    <col min="9733" max="9734" width="12.28515625" style="8" bestFit="1" customWidth="1"/>
    <col min="9735" max="9735" width="12.140625" style="8" bestFit="1" customWidth="1"/>
    <col min="9736" max="9736" width="9.7109375" style="8" bestFit="1" customWidth="1"/>
    <col min="9737" max="9984" width="11.42578125" style="8"/>
    <col min="9985" max="9985" width="15.85546875" style="8" bestFit="1" customWidth="1"/>
    <col min="9986" max="9986" width="49" style="8" bestFit="1" customWidth="1"/>
    <col min="9987" max="9987" width="81.85546875" style="8" bestFit="1" customWidth="1"/>
    <col min="9988" max="9988" width="13.140625" style="8" bestFit="1" customWidth="1"/>
    <col min="9989" max="9990" width="12.28515625" style="8" bestFit="1" customWidth="1"/>
    <col min="9991" max="9991" width="12.140625" style="8" bestFit="1" customWidth="1"/>
    <col min="9992" max="9992" width="9.7109375" style="8" bestFit="1" customWidth="1"/>
    <col min="9993" max="10240" width="11.42578125" style="8"/>
    <col min="10241" max="10241" width="15.85546875" style="8" bestFit="1" customWidth="1"/>
    <col min="10242" max="10242" width="49" style="8" bestFit="1" customWidth="1"/>
    <col min="10243" max="10243" width="81.85546875" style="8" bestFit="1" customWidth="1"/>
    <col min="10244" max="10244" width="13.140625" style="8" bestFit="1" customWidth="1"/>
    <col min="10245" max="10246" width="12.28515625" style="8" bestFit="1" customWidth="1"/>
    <col min="10247" max="10247" width="12.140625" style="8" bestFit="1" customWidth="1"/>
    <col min="10248" max="10248" width="9.7109375" style="8" bestFit="1" customWidth="1"/>
    <col min="10249" max="10496" width="11.42578125" style="8"/>
    <col min="10497" max="10497" width="15.85546875" style="8" bestFit="1" customWidth="1"/>
    <col min="10498" max="10498" width="49" style="8" bestFit="1" customWidth="1"/>
    <col min="10499" max="10499" width="81.85546875" style="8" bestFit="1" customWidth="1"/>
    <col min="10500" max="10500" width="13.140625" style="8" bestFit="1" customWidth="1"/>
    <col min="10501" max="10502" width="12.28515625" style="8" bestFit="1" customWidth="1"/>
    <col min="10503" max="10503" width="12.140625" style="8" bestFit="1" customWidth="1"/>
    <col min="10504" max="10504" width="9.7109375" style="8" bestFit="1" customWidth="1"/>
    <col min="10505" max="10752" width="11.42578125" style="8"/>
    <col min="10753" max="10753" width="15.85546875" style="8" bestFit="1" customWidth="1"/>
    <col min="10754" max="10754" width="49" style="8" bestFit="1" customWidth="1"/>
    <col min="10755" max="10755" width="81.85546875" style="8" bestFit="1" customWidth="1"/>
    <col min="10756" max="10756" width="13.140625" style="8" bestFit="1" customWidth="1"/>
    <col min="10757" max="10758" width="12.28515625" style="8" bestFit="1" customWidth="1"/>
    <col min="10759" max="10759" width="12.140625" style="8" bestFit="1" customWidth="1"/>
    <col min="10760" max="10760" width="9.7109375" style="8" bestFit="1" customWidth="1"/>
    <col min="10761" max="11008" width="11.42578125" style="8"/>
    <col min="11009" max="11009" width="15.85546875" style="8" bestFit="1" customWidth="1"/>
    <col min="11010" max="11010" width="49" style="8" bestFit="1" customWidth="1"/>
    <col min="11011" max="11011" width="81.85546875" style="8" bestFit="1" customWidth="1"/>
    <col min="11012" max="11012" width="13.140625" style="8" bestFit="1" customWidth="1"/>
    <col min="11013" max="11014" width="12.28515625" style="8" bestFit="1" customWidth="1"/>
    <col min="11015" max="11015" width="12.140625" style="8" bestFit="1" customWidth="1"/>
    <col min="11016" max="11016" width="9.7109375" style="8" bestFit="1" customWidth="1"/>
    <col min="11017" max="11264" width="11.42578125" style="8"/>
    <col min="11265" max="11265" width="15.85546875" style="8" bestFit="1" customWidth="1"/>
    <col min="11266" max="11266" width="49" style="8" bestFit="1" customWidth="1"/>
    <col min="11267" max="11267" width="81.85546875" style="8" bestFit="1" customWidth="1"/>
    <col min="11268" max="11268" width="13.140625" style="8" bestFit="1" customWidth="1"/>
    <col min="11269" max="11270" width="12.28515625" style="8" bestFit="1" customWidth="1"/>
    <col min="11271" max="11271" width="12.140625" style="8" bestFit="1" customWidth="1"/>
    <col min="11272" max="11272" width="9.7109375" style="8" bestFit="1" customWidth="1"/>
    <col min="11273" max="11520" width="11.42578125" style="8"/>
    <col min="11521" max="11521" width="15.85546875" style="8" bestFit="1" customWidth="1"/>
    <col min="11522" max="11522" width="49" style="8" bestFit="1" customWidth="1"/>
    <col min="11523" max="11523" width="81.85546875" style="8" bestFit="1" customWidth="1"/>
    <col min="11524" max="11524" width="13.140625" style="8" bestFit="1" customWidth="1"/>
    <col min="11525" max="11526" width="12.28515625" style="8" bestFit="1" customWidth="1"/>
    <col min="11527" max="11527" width="12.140625" style="8" bestFit="1" customWidth="1"/>
    <col min="11528" max="11528" width="9.7109375" style="8" bestFit="1" customWidth="1"/>
    <col min="11529" max="11776" width="11.42578125" style="8"/>
    <col min="11777" max="11777" width="15.85546875" style="8" bestFit="1" customWidth="1"/>
    <col min="11778" max="11778" width="49" style="8" bestFit="1" customWidth="1"/>
    <col min="11779" max="11779" width="81.85546875" style="8" bestFit="1" customWidth="1"/>
    <col min="11780" max="11780" width="13.140625" style="8" bestFit="1" customWidth="1"/>
    <col min="11781" max="11782" width="12.28515625" style="8" bestFit="1" customWidth="1"/>
    <col min="11783" max="11783" width="12.140625" style="8" bestFit="1" customWidth="1"/>
    <col min="11784" max="11784" width="9.7109375" style="8" bestFit="1" customWidth="1"/>
    <col min="11785" max="12032" width="11.42578125" style="8"/>
    <col min="12033" max="12033" width="15.85546875" style="8" bestFit="1" customWidth="1"/>
    <col min="12034" max="12034" width="49" style="8" bestFit="1" customWidth="1"/>
    <col min="12035" max="12035" width="81.85546875" style="8" bestFit="1" customWidth="1"/>
    <col min="12036" max="12036" width="13.140625" style="8" bestFit="1" customWidth="1"/>
    <col min="12037" max="12038" width="12.28515625" style="8" bestFit="1" customWidth="1"/>
    <col min="12039" max="12039" width="12.140625" style="8" bestFit="1" customWidth="1"/>
    <col min="12040" max="12040" width="9.7109375" style="8" bestFit="1" customWidth="1"/>
    <col min="12041" max="12288" width="11.42578125" style="8"/>
    <col min="12289" max="12289" width="15.85546875" style="8" bestFit="1" customWidth="1"/>
    <col min="12290" max="12290" width="49" style="8" bestFit="1" customWidth="1"/>
    <col min="12291" max="12291" width="81.85546875" style="8" bestFit="1" customWidth="1"/>
    <col min="12292" max="12292" width="13.140625" style="8" bestFit="1" customWidth="1"/>
    <col min="12293" max="12294" width="12.28515625" style="8" bestFit="1" customWidth="1"/>
    <col min="12295" max="12295" width="12.140625" style="8" bestFit="1" customWidth="1"/>
    <col min="12296" max="12296" width="9.7109375" style="8" bestFit="1" customWidth="1"/>
    <col min="12297" max="12544" width="11.42578125" style="8"/>
    <col min="12545" max="12545" width="15.85546875" style="8" bestFit="1" customWidth="1"/>
    <col min="12546" max="12546" width="49" style="8" bestFit="1" customWidth="1"/>
    <col min="12547" max="12547" width="81.85546875" style="8" bestFit="1" customWidth="1"/>
    <col min="12548" max="12548" width="13.140625" style="8" bestFit="1" customWidth="1"/>
    <col min="12549" max="12550" width="12.28515625" style="8" bestFit="1" customWidth="1"/>
    <col min="12551" max="12551" width="12.140625" style="8" bestFit="1" customWidth="1"/>
    <col min="12552" max="12552" width="9.7109375" style="8" bestFit="1" customWidth="1"/>
    <col min="12553" max="12800" width="11.42578125" style="8"/>
    <col min="12801" max="12801" width="15.85546875" style="8" bestFit="1" customWidth="1"/>
    <col min="12802" max="12802" width="49" style="8" bestFit="1" customWidth="1"/>
    <col min="12803" max="12803" width="81.85546875" style="8" bestFit="1" customWidth="1"/>
    <col min="12804" max="12804" width="13.140625" style="8" bestFit="1" customWidth="1"/>
    <col min="12805" max="12806" width="12.28515625" style="8" bestFit="1" customWidth="1"/>
    <col min="12807" max="12807" width="12.140625" style="8" bestFit="1" customWidth="1"/>
    <col min="12808" max="12808" width="9.7109375" style="8" bestFit="1" customWidth="1"/>
    <col min="12809" max="13056" width="11.42578125" style="8"/>
    <col min="13057" max="13057" width="15.85546875" style="8" bestFit="1" customWidth="1"/>
    <col min="13058" max="13058" width="49" style="8" bestFit="1" customWidth="1"/>
    <col min="13059" max="13059" width="81.85546875" style="8" bestFit="1" customWidth="1"/>
    <col min="13060" max="13060" width="13.140625" style="8" bestFit="1" customWidth="1"/>
    <col min="13061" max="13062" width="12.28515625" style="8" bestFit="1" customWidth="1"/>
    <col min="13063" max="13063" width="12.140625" style="8" bestFit="1" customWidth="1"/>
    <col min="13064" max="13064" width="9.7109375" style="8" bestFit="1" customWidth="1"/>
    <col min="13065" max="13312" width="11.42578125" style="8"/>
    <col min="13313" max="13313" width="15.85546875" style="8" bestFit="1" customWidth="1"/>
    <col min="13314" max="13314" width="49" style="8" bestFit="1" customWidth="1"/>
    <col min="13315" max="13315" width="81.85546875" style="8" bestFit="1" customWidth="1"/>
    <col min="13316" max="13316" width="13.140625" style="8" bestFit="1" customWidth="1"/>
    <col min="13317" max="13318" width="12.28515625" style="8" bestFit="1" customWidth="1"/>
    <col min="13319" max="13319" width="12.140625" style="8" bestFit="1" customWidth="1"/>
    <col min="13320" max="13320" width="9.7109375" style="8" bestFit="1" customWidth="1"/>
    <col min="13321" max="13568" width="11.42578125" style="8"/>
    <col min="13569" max="13569" width="15.85546875" style="8" bestFit="1" customWidth="1"/>
    <col min="13570" max="13570" width="49" style="8" bestFit="1" customWidth="1"/>
    <col min="13571" max="13571" width="81.85546875" style="8" bestFit="1" customWidth="1"/>
    <col min="13572" max="13572" width="13.140625" style="8" bestFit="1" customWidth="1"/>
    <col min="13573" max="13574" width="12.28515625" style="8" bestFit="1" customWidth="1"/>
    <col min="13575" max="13575" width="12.140625" style="8" bestFit="1" customWidth="1"/>
    <col min="13576" max="13576" width="9.7109375" style="8" bestFit="1" customWidth="1"/>
    <col min="13577" max="13824" width="11.42578125" style="8"/>
    <col min="13825" max="13825" width="15.85546875" style="8" bestFit="1" customWidth="1"/>
    <col min="13826" max="13826" width="49" style="8" bestFit="1" customWidth="1"/>
    <col min="13827" max="13827" width="81.85546875" style="8" bestFit="1" customWidth="1"/>
    <col min="13828" max="13828" width="13.140625" style="8" bestFit="1" customWidth="1"/>
    <col min="13829" max="13830" width="12.28515625" style="8" bestFit="1" customWidth="1"/>
    <col min="13831" max="13831" width="12.140625" style="8" bestFit="1" customWidth="1"/>
    <col min="13832" max="13832" width="9.7109375" style="8" bestFit="1" customWidth="1"/>
    <col min="13833" max="14080" width="11.42578125" style="8"/>
    <col min="14081" max="14081" width="15.85546875" style="8" bestFit="1" customWidth="1"/>
    <col min="14082" max="14082" width="49" style="8" bestFit="1" customWidth="1"/>
    <col min="14083" max="14083" width="81.85546875" style="8" bestFit="1" customWidth="1"/>
    <col min="14084" max="14084" width="13.140625" style="8" bestFit="1" customWidth="1"/>
    <col min="14085" max="14086" width="12.28515625" style="8" bestFit="1" customWidth="1"/>
    <col min="14087" max="14087" width="12.140625" style="8" bestFit="1" customWidth="1"/>
    <col min="14088" max="14088" width="9.7109375" style="8" bestFit="1" customWidth="1"/>
    <col min="14089" max="14336" width="11.42578125" style="8"/>
    <col min="14337" max="14337" width="15.85546875" style="8" bestFit="1" customWidth="1"/>
    <col min="14338" max="14338" width="49" style="8" bestFit="1" customWidth="1"/>
    <col min="14339" max="14339" width="81.85546875" style="8" bestFit="1" customWidth="1"/>
    <col min="14340" max="14340" width="13.140625" style="8" bestFit="1" customWidth="1"/>
    <col min="14341" max="14342" width="12.28515625" style="8" bestFit="1" customWidth="1"/>
    <col min="14343" max="14343" width="12.140625" style="8" bestFit="1" customWidth="1"/>
    <col min="14344" max="14344" width="9.7109375" style="8" bestFit="1" customWidth="1"/>
    <col min="14345" max="14592" width="11.42578125" style="8"/>
    <col min="14593" max="14593" width="15.85546875" style="8" bestFit="1" customWidth="1"/>
    <col min="14594" max="14594" width="49" style="8" bestFit="1" customWidth="1"/>
    <col min="14595" max="14595" width="81.85546875" style="8" bestFit="1" customWidth="1"/>
    <col min="14596" max="14596" width="13.140625" style="8" bestFit="1" customWidth="1"/>
    <col min="14597" max="14598" width="12.28515625" style="8" bestFit="1" customWidth="1"/>
    <col min="14599" max="14599" width="12.140625" style="8" bestFit="1" customWidth="1"/>
    <col min="14600" max="14600" width="9.7109375" style="8" bestFit="1" customWidth="1"/>
    <col min="14601" max="14848" width="11.42578125" style="8"/>
    <col min="14849" max="14849" width="15.85546875" style="8" bestFit="1" customWidth="1"/>
    <col min="14850" max="14850" width="49" style="8" bestFit="1" customWidth="1"/>
    <col min="14851" max="14851" width="81.85546875" style="8" bestFit="1" customWidth="1"/>
    <col min="14852" max="14852" width="13.140625" style="8" bestFit="1" customWidth="1"/>
    <col min="14853" max="14854" width="12.28515625" style="8" bestFit="1" customWidth="1"/>
    <col min="14855" max="14855" width="12.140625" style="8" bestFit="1" customWidth="1"/>
    <col min="14856" max="14856" width="9.7109375" style="8" bestFit="1" customWidth="1"/>
    <col min="14857" max="15104" width="11.42578125" style="8"/>
    <col min="15105" max="15105" width="15.85546875" style="8" bestFit="1" customWidth="1"/>
    <col min="15106" max="15106" width="49" style="8" bestFit="1" customWidth="1"/>
    <col min="15107" max="15107" width="81.85546875" style="8" bestFit="1" customWidth="1"/>
    <col min="15108" max="15108" width="13.140625" style="8" bestFit="1" customWidth="1"/>
    <col min="15109" max="15110" width="12.28515625" style="8" bestFit="1" customWidth="1"/>
    <col min="15111" max="15111" width="12.140625" style="8" bestFit="1" customWidth="1"/>
    <col min="15112" max="15112" width="9.7109375" style="8" bestFit="1" customWidth="1"/>
    <col min="15113" max="15360" width="11.42578125" style="8"/>
    <col min="15361" max="15361" width="15.85546875" style="8" bestFit="1" customWidth="1"/>
    <col min="15362" max="15362" width="49" style="8" bestFit="1" customWidth="1"/>
    <col min="15363" max="15363" width="81.85546875" style="8" bestFit="1" customWidth="1"/>
    <col min="15364" max="15364" width="13.140625" style="8" bestFit="1" customWidth="1"/>
    <col min="15365" max="15366" width="12.28515625" style="8" bestFit="1" customWidth="1"/>
    <col min="15367" max="15367" width="12.140625" style="8" bestFit="1" customWidth="1"/>
    <col min="15368" max="15368" width="9.7109375" style="8" bestFit="1" customWidth="1"/>
    <col min="15369" max="15616" width="11.42578125" style="8"/>
    <col min="15617" max="15617" width="15.85546875" style="8" bestFit="1" customWidth="1"/>
    <col min="15618" max="15618" width="49" style="8" bestFit="1" customWidth="1"/>
    <col min="15619" max="15619" width="81.85546875" style="8" bestFit="1" customWidth="1"/>
    <col min="15620" max="15620" width="13.140625" style="8" bestFit="1" customWidth="1"/>
    <col min="15621" max="15622" width="12.28515625" style="8" bestFit="1" customWidth="1"/>
    <col min="15623" max="15623" width="12.140625" style="8" bestFit="1" customWidth="1"/>
    <col min="15624" max="15624" width="9.7109375" style="8" bestFit="1" customWidth="1"/>
    <col min="15625" max="15872" width="11.42578125" style="8"/>
    <col min="15873" max="15873" width="15.85546875" style="8" bestFit="1" customWidth="1"/>
    <col min="15874" max="15874" width="49" style="8" bestFit="1" customWidth="1"/>
    <col min="15875" max="15875" width="81.85546875" style="8" bestFit="1" customWidth="1"/>
    <col min="15876" max="15876" width="13.140625" style="8" bestFit="1" customWidth="1"/>
    <col min="15877" max="15878" width="12.28515625" style="8" bestFit="1" customWidth="1"/>
    <col min="15879" max="15879" width="12.140625" style="8" bestFit="1" customWidth="1"/>
    <col min="15880" max="15880" width="9.7109375" style="8" bestFit="1" customWidth="1"/>
    <col min="15881" max="16128" width="11.42578125" style="8"/>
    <col min="16129" max="16129" width="15.85546875" style="8" bestFit="1" customWidth="1"/>
    <col min="16130" max="16130" width="49" style="8" bestFit="1" customWidth="1"/>
    <col min="16131" max="16131" width="81.85546875" style="8" bestFit="1" customWidth="1"/>
    <col min="16132" max="16132" width="13.140625" style="8" bestFit="1" customWidth="1"/>
    <col min="16133" max="16134" width="12.28515625" style="8" bestFit="1" customWidth="1"/>
    <col min="16135" max="16135" width="12.140625" style="8" bestFit="1" customWidth="1"/>
    <col min="16136" max="16136" width="9.7109375" style="8" bestFit="1" customWidth="1"/>
    <col min="16137" max="16384" width="11.42578125" style="8"/>
  </cols>
  <sheetData>
    <row r="1" spans="1:9" s="15" customFormat="1" ht="27.75" x14ac:dyDescent="0.45">
      <c r="A1" s="66" t="s">
        <v>200</v>
      </c>
      <c r="B1" s="66"/>
      <c r="C1" s="66"/>
      <c r="D1" s="66"/>
      <c r="E1" s="66"/>
      <c r="F1" s="66"/>
      <c r="G1" s="66"/>
      <c r="H1" s="66"/>
      <c r="I1" s="65"/>
    </row>
    <row r="2" spans="1:9" s="11" customFormat="1" ht="18.75" x14ac:dyDescent="0.3">
      <c r="A2" s="68" t="s">
        <v>6</v>
      </c>
      <c r="B2" s="68"/>
      <c r="C2" s="68"/>
      <c r="D2" s="68"/>
      <c r="E2" s="68"/>
      <c r="F2" s="68"/>
      <c r="G2" s="68"/>
      <c r="H2" s="68"/>
      <c r="I2" s="14"/>
    </row>
    <row r="3" spans="1:9" ht="30" x14ac:dyDescent="0.25">
      <c r="A3" s="3" t="s">
        <v>7</v>
      </c>
      <c r="B3" s="4" t="s">
        <v>8</v>
      </c>
      <c r="C3" s="4" t="s">
        <v>0</v>
      </c>
      <c r="D3" s="25" t="s">
        <v>1</v>
      </c>
      <c r="E3" s="25" t="s">
        <v>2</v>
      </c>
      <c r="F3" s="25" t="s">
        <v>3</v>
      </c>
      <c r="G3" s="5" t="s">
        <v>4</v>
      </c>
      <c r="H3" s="27" t="s">
        <v>5</v>
      </c>
    </row>
    <row r="4" spans="1:9" x14ac:dyDescent="0.25">
      <c r="A4" s="67" t="s">
        <v>9</v>
      </c>
      <c r="B4" s="1" t="s">
        <v>10</v>
      </c>
      <c r="C4" s="29" t="s">
        <v>11</v>
      </c>
      <c r="D4" s="60">
        <v>1824</v>
      </c>
      <c r="E4" s="60">
        <v>800</v>
      </c>
      <c r="F4" s="60">
        <v>1008</v>
      </c>
      <c r="G4" s="32"/>
      <c r="H4" s="20">
        <v>155.67099999999999</v>
      </c>
    </row>
    <row r="5" spans="1:9" x14ac:dyDescent="0.25">
      <c r="A5" s="67"/>
      <c r="B5" s="1" t="s">
        <v>12</v>
      </c>
      <c r="C5" s="29" t="s">
        <v>11</v>
      </c>
      <c r="D5" s="60">
        <v>1115</v>
      </c>
      <c r="E5" s="60">
        <v>450</v>
      </c>
      <c r="F5" s="60">
        <v>761</v>
      </c>
      <c r="G5" s="32"/>
      <c r="H5" s="20">
        <v>154.601</v>
      </c>
    </row>
    <row r="6" spans="1:9" x14ac:dyDescent="0.25">
      <c r="A6" s="67"/>
      <c r="B6" s="1" t="s">
        <v>13</v>
      </c>
      <c r="C6" s="29" t="s">
        <v>11</v>
      </c>
      <c r="D6" s="60">
        <v>1983</v>
      </c>
      <c r="E6" s="60">
        <v>720</v>
      </c>
      <c r="F6" s="60">
        <v>1110</v>
      </c>
      <c r="G6" s="32"/>
      <c r="H6" s="20">
        <v>157.124</v>
      </c>
    </row>
    <row r="7" spans="1:9" x14ac:dyDescent="0.25">
      <c r="A7" s="67"/>
      <c r="B7" s="1" t="s">
        <v>14</v>
      </c>
      <c r="C7" s="30" t="s">
        <v>11</v>
      </c>
      <c r="D7" s="60">
        <v>1029</v>
      </c>
      <c r="E7" s="60">
        <v>500</v>
      </c>
      <c r="F7" s="60">
        <v>602</v>
      </c>
      <c r="G7" s="32"/>
      <c r="H7" s="20">
        <v>153.81800000000001</v>
      </c>
    </row>
    <row r="8" spans="1:9" x14ac:dyDescent="0.25">
      <c r="C8" s="43" t="s">
        <v>15</v>
      </c>
      <c r="D8" s="55">
        <v>5951</v>
      </c>
      <c r="E8" s="55">
        <v>2470</v>
      </c>
      <c r="F8" s="55">
        <v>3481</v>
      </c>
      <c r="G8" s="31">
        <v>0.41505629305998992</v>
      </c>
      <c r="H8" s="7">
        <v>153.81800000000001</v>
      </c>
    </row>
    <row r="9" spans="1:9" x14ac:dyDescent="0.25">
      <c r="C9" s="2"/>
      <c r="D9" s="61"/>
      <c r="E9" s="61"/>
      <c r="G9" s="22"/>
      <c r="H9" s="9"/>
    </row>
    <row r="10" spans="1:9" ht="13.5" customHeight="1" x14ac:dyDescent="0.25">
      <c r="A10" s="69" t="s">
        <v>16</v>
      </c>
      <c r="B10" s="1" t="s">
        <v>21</v>
      </c>
      <c r="C10" s="29" t="s">
        <v>11</v>
      </c>
      <c r="D10" s="60">
        <v>1289</v>
      </c>
      <c r="E10" s="60">
        <v>400</v>
      </c>
      <c r="F10" s="60">
        <v>758</v>
      </c>
      <c r="G10" s="33"/>
      <c r="H10" s="20">
        <v>161.91200000000001</v>
      </c>
    </row>
    <row r="11" spans="1:9" ht="13.5" customHeight="1" x14ac:dyDescent="0.25">
      <c r="A11" s="69"/>
      <c r="B11" s="1" t="s">
        <v>17</v>
      </c>
      <c r="C11" s="29" t="s">
        <v>11</v>
      </c>
      <c r="D11" s="60">
        <v>1498</v>
      </c>
      <c r="E11" s="60">
        <v>630</v>
      </c>
      <c r="F11" s="60">
        <v>1006</v>
      </c>
      <c r="G11" s="34"/>
      <c r="H11" s="20">
        <v>158.38200000000001</v>
      </c>
    </row>
    <row r="12" spans="1:9" ht="13.5" customHeight="1" x14ac:dyDescent="0.25">
      <c r="A12" s="69"/>
      <c r="B12" s="1" t="s">
        <v>18</v>
      </c>
      <c r="C12" s="29" t="s">
        <v>11</v>
      </c>
      <c r="D12" s="60">
        <v>983</v>
      </c>
      <c r="E12" s="60">
        <v>340</v>
      </c>
      <c r="F12" s="60">
        <v>648</v>
      </c>
      <c r="G12" s="34"/>
      <c r="H12" s="20">
        <v>160.23599999999999</v>
      </c>
    </row>
    <row r="13" spans="1:9" ht="13.5" customHeight="1" x14ac:dyDescent="0.25">
      <c r="A13" s="69"/>
      <c r="B13" s="1" t="s">
        <v>19</v>
      </c>
      <c r="C13" s="29" t="s">
        <v>11</v>
      </c>
      <c r="D13" s="60">
        <v>1524</v>
      </c>
      <c r="E13" s="60">
        <v>540</v>
      </c>
      <c r="F13" s="60">
        <v>874</v>
      </c>
      <c r="G13" s="34"/>
      <c r="H13" s="20">
        <v>161.15899999999999</v>
      </c>
    </row>
    <row r="14" spans="1:9" ht="13.5" customHeight="1" x14ac:dyDescent="0.25">
      <c r="A14" s="69"/>
      <c r="B14" s="1" t="s">
        <v>20</v>
      </c>
      <c r="C14" s="30" t="s">
        <v>11</v>
      </c>
      <c r="D14" s="60">
        <v>933</v>
      </c>
      <c r="E14" s="60">
        <v>360</v>
      </c>
      <c r="F14" s="60">
        <v>671</v>
      </c>
      <c r="G14" s="34"/>
      <c r="H14" s="20">
        <v>157.70099999999999</v>
      </c>
    </row>
    <row r="15" spans="1:9" ht="13.5" customHeight="1" x14ac:dyDescent="0.25">
      <c r="C15" s="43" t="s">
        <v>15</v>
      </c>
      <c r="D15" s="55">
        <v>6227</v>
      </c>
      <c r="E15" s="55">
        <v>2270</v>
      </c>
      <c r="F15" s="55">
        <v>3957</v>
      </c>
      <c r="G15" s="21">
        <v>0.36454151276698249</v>
      </c>
      <c r="H15" s="7">
        <v>157.70099999999999</v>
      </c>
    </row>
    <row r="16" spans="1:9" ht="13.5" customHeight="1" x14ac:dyDescent="0.25">
      <c r="C16" s="2"/>
      <c r="D16" s="61"/>
      <c r="E16" s="61"/>
      <c r="G16" s="22"/>
      <c r="H16" s="9"/>
    </row>
    <row r="17" spans="1:8" ht="13.5" customHeight="1" x14ac:dyDescent="0.25">
      <c r="A17" s="67" t="s">
        <v>22</v>
      </c>
      <c r="B17" s="1" t="s">
        <v>23</v>
      </c>
      <c r="C17" s="29" t="s">
        <v>11</v>
      </c>
      <c r="D17" s="60">
        <v>2042</v>
      </c>
      <c r="E17" s="60">
        <v>400</v>
      </c>
      <c r="F17" s="60">
        <v>1184</v>
      </c>
      <c r="G17" s="33"/>
      <c r="H17" s="20">
        <v>174.124</v>
      </c>
    </row>
    <row r="18" spans="1:8" ht="13.5" customHeight="1" x14ac:dyDescent="0.25">
      <c r="A18" s="67"/>
      <c r="B18" s="1" t="s">
        <v>24</v>
      </c>
      <c r="C18" s="29" t="s">
        <v>11</v>
      </c>
      <c r="D18" s="60">
        <v>1720</v>
      </c>
      <c r="E18" s="60">
        <v>750</v>
      </c>
      <c r="F18" s="60">
        <v>1476</v>
      </c>
      <c r="G18" s="34"/>
      <c r="H18" s="20">
        <v>164.292</v>
      </c>
    </row>
    <row r="19" spans="1:8" ht="13.5" customHeight="1" x14ac:dyDescent="0.25">
      <c r="A19" s="67"/>
      <c r="B19" s="1" t="s">
        <v>25</v>
      </c>
      <c r="C19" s="29" t="s">
        <v>11</v>
      </c>
      <c r="D19" s="60">
        <v>1516</v>
      </c>
      <c r="E19" s="60">
        <v>480</v>
      </c>
      <c r="F19" s="60">
        <v>1064</v>
      </c>
      <c r="G19" s="34"/>
      <c r="H19" s="20">
        <v>166.792</v>
      </c>
    </row>
    <row r="20" spans="1:8" ht="13.5" customHeight="1" x14ac:dyDescent="0.25">
      <c r="A20" s="67"/>
      <c r="B20" s="1" t="s">
        <v>26</v>
      </c>
      <c r="C20" s="30" t="s">
        <v>11</v>
      </c>
      <c r="D20" s="60">
        <v>1614</v>
      </c>
      <c r="E20" s="60">
        <v>288</v>
      </c>
      <c r="F20" s="60">
        <v>1250</v>
      </c>
      <c r="G20" s="34"/>
      <c r="H20" s="20">
        <v>171.352</v>
      </c>
    </row>
    <row r="21" spans="1:8" ht="13.5" customHeight="1" x14ac:dyDescent="0.25">
      <c r="C21" s="43" t="s">
        <v>15</v>
      </c>
      <c r="D21" s="55">
        <v>6892</v>
      </c>
      <c r="E21" s="55">
        <v>1918</v>
      </c>
      <c r="F21" s="55">
        <v>4974</v>
      </c>
      <c r="G21" s="31">
        <v>0.27829367382472431</v>
      </c>
      <c r="H21" s="7">
        <v>164.292</v>
      </c>
    </row>
    <row r="22" spans="1:8" ht="13.5" customHeight="1" x14ac:dyDescent="0.25">
      <c r="C22" s="2"/>
      <c r="D22" s="61"/>
      <c r="E22" s="61"/>
      <c r="G22" s="22"/>
      <c r="H22" s="9"/>
    </row>
    <row r="23" spans="1:8" ht="13.5" customHeight="1" x14ac:dyDescent="0.25">
      <c r="A23" s="67" t="s">
        <v>27</v>
      </c>
      <c r="B23" s="1" t="s">
        <v>28</v>
      </c>
      <c r="C23" s="29" t="s">
        <v>11</v>
      </c>
      <c r="D23" s="60">
        <v>1289</v>
      </c>
      <c r="E23" s="60">
        <v>360</v>
      </c>
      <c r="F23" s="60">
        <v>561</v>
      </c>
      <c r="G23" s="33"/>
      <c r="H23" s="20">
        <v>164.535</v>
      </c>
    </row>
    <row r="24" spans="1:8" ht="13.5" customHeight="1" x14ac:dyDescent="0.25">
      <c r="A24" s="67"/>
      <c r="B24" s="1" t="s">
        <v>29</v>
      </c>
      <c r="C24" s="29" t="s">
        <v>11</v>
      </c>
      <c r="D24" s="60">
        <v>1605</v>
      </c>
      <c r="E24" s="60">
        <v>920</v>
      </c>
      <c r="F24" s="60">
        <v>1154</v>
      </c>
      <c r="G24" s="34"/>
      <c r="H24" s="20">
        <v>154.501</v>
      </c>
    </row>
    <row r="25" spans="1:8" ht="13.5" customHeight="1" x14ac:dyDescent="0.25">
      <c r="A25" s="67"/>
      <c r="B25" s="1" t="s">
        <v>30</v>
      </c>
      <c r="C25" s="29" t="s">
        <v>11</v>
      </c>
      <c r="D25" s="60">
        <v>310</v>
      </c>
      <c r="E25" s="60">
        <v>160</v>
      </c>
      <c r="F25" s="60">
        <v>232</v>
      </c>
      <c r="G25" s="34"/>
      <c r="H25" s="20">
        <v>160.47</v>
      </c>
    </row>
    <row r="26" spans="1:8" ht="13.5" customHeight="1" x14ac:dyDescent="0.25">
      <c r="A26" s="67"/>
      <c r="B26" s="1" t="s">
        <v>31</v>
      </c>
      <c r="C26" s="30" t="s">
        <v>11</v>
      </c>
      <c r="D26" s="60">
        <v>2629</v>
      </c>
      <c r="E26" s="60">
        <v>810</v>
      </c>
      <c r="F26" s="60">
        <v>1352</v>
      </c>
      <c r="G26" s="34"/>
      <c r="H26" s="20">
        <v>160.01300000000001</v>
      </c>
    </row>
    <row r="27" spans="1:8" x14ac:dyDescent="0.25">
      <c r="A27" s="67"/>
      <c r="B27" s="1" t="s">
        <v>32</v>
      </c>
      <c r="C27" s="29" t="s">
        <v>11</v>
      </c>
      <c r="D27" s="60">
        <v>509</v>
      </c>
      <c r="E27" s="60">
        <v>400</v>
      </c>
      <c r="F27" s="60">
        <v>393</v>
      </c>
      <c r="G27" s="34"/>
      <c r="H27" s="20">
        <v>152.59899999999999</v>
      </c>
    </row>
    <row r="28" spans="1:8" ht="13.5" customHeight="1" x14ac:dyDescent="0.25">
      <c r="C28" s="43" t="s">
        <v>15</v>
      </c>
      <c r="D28" s="55">
        <v>6342</v>
      </c>
      <c r="E28" s="55">
        <v>2650</v>
      </c>
      <c r="F28" s="55">
        <v>3692</v>
      </c>
      <c r="G28" s="21">
        <v>0.41784925890886154</v>
      </c>
      <c r="H28" s="7">
        <v>152.59899999999999</v>
      </c>
    </row>
    <row r="29" spans="1:8" ht="13.5" customHeight="1" x14ac:dyDescent="0.25">
      <c r="C29" s="2"/>
      <c r="D29" s="61"/>
      <c r="E29" s="61"/>
      <c r="G29" s="22"/>
      <c r="H29" s="9"/>
    </row>
    <row r="30" spans="1:8" ht="38.25" customHeight="1" x14ac:dyDescent="0.25">
      <c r="A30" s="44" t="s">
        <v>33</v>
      </c>
      <c r="B30" s="57" t="s">
        <v>21</v>
      </c>
      <c r="C30" s="57" t="s">
        <v>34</v>
      </c>
      <c r="D30" s="63">
        <v>48</v>
      </c>
      <c r="E30" s="63">
        <v>48</v>
      </c>
      <c r="F30" s="63">
        <v>0</v>
      </c>
      <c r="G30" s="58"/>
      <c r="H30" s="59">
        <v>116.224</v>
      </c>
    </row>
    <row r="31" spans="1:8" ht="13.5" customHeight="1" x14ac:dyDescent="0.25">
      <c r="C31" s="43" t="s">
        <v>15</v>
      </c>
      <c r="D31" s="55">
        <v>48</v>
      </c>
      <c r="E31" s="55">
        <v>48</v>
      </c>
      <c r="F31" s="55">
        <v>0</v>
      </c>
      <c r="G31" s="21">
        <v>1</v>
      </c>
      <c r="H31" s="7">
        <v>116.224</v>
      </c>
    </row>
    <row r="32" spans="1:8" ht="13.5" customHeight="1" x14ac:dyDescent="0.25"/>
    <row r="33" spans="1:8" ht="13.5" customHeight="1" x14ac:dyDescent="0.25"/>
    <row r="34" spans="1:8" ht="15" customHeight="1" x14ac:dyDescent="0.25">
      <c r="A34" s="76" t="s">
        <v>179</v>
      </c>
      <c r="B34" s="72" t="s">
        <v>13</v>
      </c>
      <c r="C34" s="46" t="s">
        <v>201</v>
      </c>
      <c r="D34" s="60">
        <v>422</v>
      </c>
      <c r="E34" s="60">
        <v>180</v>
      </c>
      <c r="F34" s="60">
        <v>242</v>
      </c>
      <c r="G34" s="35">
        <v>0.42654028436018959</v>
      </c>
      <c r="H34" s="20">
        <v>157.29400000000001</v>
      </c>
    </row>
    <row r="35" spans="1:8" x14ac:dyDescent="0.25">
      <c r="A35" s="77"/>
      <c r="B35" s="72"/>
      <c r="C35" s="19" t="s">
        <v>35</v>
      </c>
      <c r="D35" s="60">
        <v>181</v>
      </c>
      <c r="E35" s="60">
        <v>90</v>
      </c>
      <c r="F35" s="60">
        <v>91</v>
      </c>
      <c r="G35" s="35">
        <v>0.49723756906077349</v>
      </c>
      <c r="H35" s="20">
        <v>151.69399999999999</v>
      </c>
    </row>
    <row r="36" spans="1:8" x14ac:dyDescent="0.25">
      <c r="A36" s="77"/>
      <c r="B36" s="72"/>
      <c r="C36" s="19" t="s">
        <v>36</v>
      </c>
      <c r="D36" s="60">
        <v>98</v>
      </c>
      <c r="E36" s="60">
        <v>60</v>
      </c>
      <c r="F36" s="60">
        <v>38</v>
      </c>
      <c r="G36" s="35">
        <v>0.61224489795918369</v>
      </c>
      <c r="H36" s="20">
        <v>142.488</v>
      </c>
    </row>
    <row r="37" spans="1:8" x14ac:dyDescent="0.25">
      <c r="A37" s="77"/>
      <c r="B37" s="72"/>
      <c r="C37" s="19" t="s">
        <v>38</v>
      </c>
      <c r="D37" s="60">
        <v>479</v>
      </c>
      <c r="E37" s="60">
        <v>121</v>
      </c>
      <c r="F37" s="60">
        <v>358</v>
      </c>
      <c r="G37" s="35">
        <v>0.25260960334029225</v>
      </c>
      <c r="H37" s="20">
        <v>161.67699999999999</v>
      </c>
    </row>
    <row r="38" spans="1:8" x14ac:dyDescent="0.25">
      <c r="A38" s="77"/>
      <c r="B38" s="72"/>
      <c r="C38" s="19" t="s">
        <v>39</v>
      </c>
      <c r="D38" s="60">
        <v>209</v>
      </c>
      <c r="E38" s="60">
        <v>120</v>
      </c>
      <c r="F38" s="60">
        <v>89</v>
      </c>
      <c r="G38" s="35">
        <v>0.57416267942583732</v>
      </c>
      <c r="H38" s="20">
        <v>141.16999999999999</v>
      </c>
    </row>
    <row r="39" spans="1:8" x14ac:dyDescent="0.25">
      <c r="A39" s="77"/>
      <c r="B39" s="72" t="s">
        <v>19</v>
      </c>
      <c r="C39" s="19" t="s">
        <v>40</v>
      </c>
      <c r="D39" s="60">
        <v>250</v>
      </c>
      <c r="E39" s="60">
        <v>90</v>
      </c>
      <c r="F39" s="60">
        <v>160</v>
      </c>
      <c r="G39" s="35">
        <v>0.36</v>
      </c>
      <c r="H39" s="20">
        <v>164.78800000000001</v>
      </c>
    </row>
    <row r="40" spans="1:8" x14ac:dyDescent="0.25">
      <c r="A40" s="77"/>
      <c r="B40" s="72"/>
      <c r="C40" s="19" t="s">
        <v>41</v>
      </c>
      <c r="D40" s="60">
        <v>171</v>
      </c>
      <c r="E40" s="60">
        <v>90</v>
      </c>
      <c r="F40" s="60">
        <v>81</v>
      </c>
      <c r="G40" s="35">
        <v>0.52631578947368418</v>
      </c>
      <c r="H40" s="20">
        <v>147.041</v>
      </c>
    </row>
    <row r="41" spans="1:8" x14ac:dyDescent="0.25">
      <c r="A41" s="77"/>
      <c r="B41" s="72" t="s">
        <v>29</v>
      </c>
      <c r="C41" s="19" t="s">
        <v>183</v>
      </c>
      <c r="D41" s="60">
        <v>175</v>
      </c>
      <c r="E41" s="60">
        <v>120</v>
      </c>
      <c r="F41" s="60">
        <v>55</v>
      </c>
      <c r="G41" s="35">
        <v>0.68571428571428572</v>
      </c>
      <c r="H41" s="20">
        <v>142.018</v>
      </c>
    </row>
    <row r="42" spans="1:8" x14ac:dyDescent="0.25">
      <c r="A42" s="77"/>
      <c r="B42" s="72"/>
      <c r="C42" s="19" t="s">
        <v>42</v>
      </c>
      <c r="D42" s="60">
        <v>80</v>
      </c>
      <c r="E42" s="60">
        <v>40</v>
      </c>
      <c r="F42" s="60">
        <v>40</v>
      </c>
      <c r="G42" s="35">
        <v>0.5</v>
      </c>
      <c r="H42" s="20">
        <v>147.571</v>
      </c>
    </row>
    <row r="43" spans="1:8" x14ac:dyDescent="0.25">
      <c r="A43" s="77"/>
      <c r="B43" s="72" t="s">
        <v>43</v>
      </c>
      <c r="C43" s="19" t="s">
        <v>11</v>
      </c>
      <c r="D43" s="60">
        <v>877</v>
      </c>
      <c r="E43" s="60">
        <v>180</v>
      </c>
      <c r="F43" s="60">
        <v>697</v>
      </c>
      <c r="G43" s="35">
        <v>0.20524515393386544</v>
      </c>
      <c r="H43" s="20">
        <v>160.87700000000001</v>
      </c>
    </row>
    <row r="44" spans="1:8" x14ac:dyDescent="0.25">
      <c r="A44" s="77"/>
      <c r="B44" s="72"/>
      <c r="C44" s="19" t="s">
        <v>44</v>
      </c>
      <c r="D44" s="60">
        <v>242</v>
      </c>
      <c r="E44" s="60">
        <v>90</v>
      </c>
      <c r="F44" s="60">
        <v>152</v>
      </c>
      <c r="G44" s="35">
        <v>0.37190082644628097</v>
      </c>
      <c r="H44" s="20">
        <v>154.03700000000001</v>
      </c>
    </row>
    <row r="45" spans="1:8" x14ac:dyDescent="0.25">
      <c r="A45" s="77"/>
      <c r="B45" s="72"/>
      <c r="C45" s="19" t="s">
        <v>184</v>
      </c>
      <c r="D45" s="60">
        <v>168</v>
      </c>
      <c r="E45" s="60">
        <v>90</v>
      </c>
      <c r="F45" s="60">
        <v>78</v>
      </c>
      <c r="G45" s="35">
        <v>0.5357142857142857</v>
      </c>
      <c r="H45" s="20">
        <v>143.34100000000001</v>
      </c>
    </row>
    <row r="46" spans="1:8" x14ac:dyDescent="0.25">
      <c r="A46" s="77"/>
      <c r="B46" s="45" t="s">
        <v>45</v>
      </c>
      <c r="C46" s="19" t="s">
        <v>11</v>
      </c>
      <c r="D46" s="60">
        <v>863</v>
      </c>
      <c r="E46" s="60">
        <v>360</v>
      </c>
      <c r="F46" s="60">
        <v>503</v>
      </c>
      <c r="G46" s="35">
        <v>0.41714947856315182</v>
      </c>
      <c r="H46" s="20">
        <v>144.30000000000001</v>
      </c>
    </row>
    <row r="47" spans="1:8" x14ac:dyDescent="0.25">
      <c r="A47" s="77"/>
      <c r="B47" s="45" t="s">
        <v>46</v>
      </c>
      <c r="C47" s="19" t="s">
        <v>11</v>
      </c>
      <c r="D47" s="60">
        <v>561</v>
      </c>
      <c r="E47" s="60">
        <v>360</v>
      </c>
      <c r="F47" s="60">
        <v>201</v>
      </c>
      <c r="G47" s="35">
        <v>0.64171122994652408</v>
      </c>
      <c r="H47" s="20">
        <v>143.22499999999999</v>
      </c>
    </row>
    <row r="48" spans="1:8" x14ac:dyDescent="0.25">
      <c r="A48" s="77"/>
      <c r="B48" s="45" t="s">
        <v>47</v>
      </c>
      <c r="C48" s="19" t="s">
        <v>11</v>
      </c>
      <c r="D48" s="60">
        <v>790</v>
      </c>
      <c r="E48" s="60">
        <v>240</v>
      </c>
      <c r="F48" s="60">
        <v>550</v>
      </c>
      <c r="G48" s="35">
        <v>0.30379746835443039</v>
      </c>
      <c r="H48" s="20">
        <v>151.16999999999999</v>
      </c>
    </row>
    <row r="49" spans="1:12" x14ac:dyDescent="0.25">
      <c r="A49" s="77"/>
      <c r="B49" s="72" t="s">
        <v>48</v>
      </c>
      <c r="C49" s="19" t="s">
        <v>36</v>
      </c>
      <c r="D49" s="60">
        <v>126</v>
      </c>
      <c r="E49" s="60">
        <v>90</v>
      </c>
      <c r="F49" s="60">
        <v>36</v>
      </c>
      <c r="G49" s="35">
        <v>0.7142857142857143</v>
      </c>
      <c r="H49" s="47">
        <v>140.36500000000001</v>
      </c>
      <c r="I49" s="48"/>
      <c r="J49" s="48"/>
      <c r="K49" s="48"/>
      <c r="L49" s="48"/>
    </row>
    <row r="50" spans="1:12" x14ac:dyDescent="0.25">
      <c r="A50" s="77"/>
      <c r="B50" s="72"/>
      <c r="C50" s="19" t="s">
        <v>39</v>
      </c>
      <c r="D50" s="60">
        <v>274</v>
      </c>
      <c r="E50" s="60">
        <v>180</v>
      </c>
      <c r="F50" s="60">
        <v>94</v>
      </c>
      <c r="G50" s="35">
        <v>0.65693430656934304</v>
      </c>
      <c r="H50" s="47">
        <v>141.66499999999999</v>
      </c>
      <c r="I50" s="48"/>
      <c r="J50" s="48"/>
      <c r="K50" s="48"/>
      <c r="L50" s="48"/>
    </row>
    <row r="51" spans="1:12" x14ac:dyDescent="0.25">
      <c r="A51" s="77"/>
      <c r="B51" s="72"/>
      <c r="C51" s="19" t="s">
        <v>49</v>
      </c>
      <c r="D51" s="60">
        <v>25</v>
      </c>
      <c r="E51" s="60">
        <v>25</v>
      </c>
      <c r="F51" s="60">
        <v>0</v>
      </c>
      <c r="G51" s="35">
        <v>1</v>
      </c>
      <c r="H51" s="47">
        <v>122.58199999999999</v>
      </c>
      <c r="I51" s="48"/>
      <c r="J51" s="48"/>
      <c r="K51" s="48"/>
      <c r="L51" s="48"/>
    </row>
    <row r="52" spans="1:12" x14ac:dyDescent="0.25">
      <c r="A52" s="77"/>
      <c r="B52" s="72"/>
      <c r="C52" s="19" t="s">
        <v>194</v>
      </c>
      <c r="D52" s="60">
        <v>34</v>
      </c>
      <c r="E52" s="60">
        <v>34</v>
      </c>
      <c r="F52" s="60">
        <v>0</v>
      </c>
      <c r="G52" s="35">
        <v>1</v>
      </c>
      <c r="H52" s="47">
        <v>122.741</v>
      </c>
      <c r="I52" s="48"/>
      <c r="J52" s="48"/>
      <c r="K52" s="48"/>
      <c r="L52" s="48"/>
    </row>
    <row r="53" spans="1:12" x14ac:dyDescent="0.25">
      <c r="A53" s="77"/>
      <c r="B53" s="72"/>
      <c r="C53" s="19" t="s">
        <v>195</v>
      </c>
      <c r="D53" s="60">
        <v>201</v>
      </c>
      <c r="E53" s="60">
        <v>90</v>
      </c>
      <c r="F53" s="60">
        <v>111</v>
      </c>
      <c r="G53" s="35">
        <v>0.44776119402985076</v>
      </c>
      <c r="H53" s="47">
        <v>157.68899999999999</v>
      </c>
      <c r="I53" s="48"/>
      <c r="J53" s="48"/>
      <c r="K53" s="48"/>
      <c r="L53" s="48"/>
    </row>
    <row r="54" spans="1:12" x14ac:dyDescent="0.25">
      <c r="A54" s="77"/>
      <c r="B54" s="72"/>
      <c r="C54" s="19" t="s">
        <v>196</v>
      </c>
      <c r="D54" s="60">
        <v>417</v>
      </c>
      <c r="E54" s="60">
        <v>180</v>
      </c>
      <c r="F54" s="60">
        <v>237</v>
      </c>
      <c r="G54" s="35">
        <v>0.43165467625899279</v>
      </c>
      <c r="H54" s="47">
        <v>153.90600000000001</v>
      </c>
      <c r="I54" s="48"/>
      <c r="J54" s="48"/>
      <c r="K54" s="48"/>
      <c r="L54" s="48"/>
    </row>
    <row r="55" spans="1:12" x14ac:dyDescent="0.25">
      <c r="A55" s="77"/>
      <c r="B55" s="72"/>
      <c r="C55" s="19" t="s">
        <v>50</v>
      </c>
      <c r="D55" s="60">
        <v>301</v>
      </c>
      <c r="E55" s="60">
        <v>180</v>
      </c>
      <c r="F55" s="60">
        <v>121</v>
      </c>
      <c r="G55" s="35">
        <v>0.59800664451827246</v>
      </c>
      <c r="H55" s="47">
        <v>145.91200000000001</v>
      </c>
      <c r="I55" s="48"/>
      <c r="J55" s="48"/>
      <c r="K55" s="48"/>
      <c r="L55" s="48"/>
    </row>
    <row r="56" spans="1:12" x14ac:dyDescent="0.25">
      <c r="A56" s="77"/>
      <c r="B56" s="72" t="s">
        <v>51</v>
      </c>
      <c r="C56" s="19" t="s">
        <v>11</v>
      </c>
      <c r="D56" s="60">
        <v>1250</v>
      </c>
      <c r="E56" s="60">
        <v>440</v>
      </c>
      <c r="F56" s="60">
        <v>810</v>
      </c>
      <c r="G56" s="35">
        <v>0.35199999999999998</v>
      </c>
      <c r="H56" s="20">
        <v>157.27600000000001</v>
      </c>
    </row>
    <row r="57" spans="1:12" x14ac:dyDescent="0.25">
      <c r="A57" s="77"/>
      <c r="B57" s="72"/>
      <c r="C57" s="19" t="s">
        <v>202</v>
      </c>
      <c r="D57" s="60">
        <v>244</v>
      </c>
      <c r="E57" s="60">
        <v>40</v>
      </c>
      <c r="F57" s="60">
        <v>204</v>
      </c>
      <c r="G57" s="35">
        <v>0.16393442622950818</v>
      </c>
      <c r="H57" s="20">
        <v>163.31800000000001</v>
      </c>
    </row>
    <row r="58" spans="1:12" x14ac:dyDescent="0.25">
      <c r="A58" s="77"/>
      <c r="B58" s="72"/>
      <c r="C58" s="19" t="s">
        <v>53</v>
      </c>
      <c r="D58" s="60">
        <v>104</v>
      </c>
      <c r="E58" s="60">
        <v>40</v>
      </c>
      <c r="F58" s="60">
        <v>64</v>
      </c>
      <c r="G58" s="35">
        <v>0.38461538461538464</v>
      </c>
      <c r="H58" s="20">
        <v>145.13300000000001</v>
      </c>
    </row>
    <row r="59" spans="1:12" x14ac:dyDescent="0.25">
      <c r="A59" s="77"/>
      <c r="B59" s="45" t="s">
        <v>52</v>
      </c>
      <c r="C59" s="19" t="s">
        <v>11</v>
      </c>
      <c r="D59" s="60">
        <v>137</v>
      </c>
      <c r="E59" s="60">
        <v>80</v>
      </c>
      <c r="F59" s="60">
        <v>57</v>
      </c>
      <c r="G59" s="35">
        <v>0.58394160583941601</v>
      </c>
      <c r="H59" s="20">
        <v>139.94900000000001</v>
      </c>
    </row>
    <row r="60" spans="1:12" x14ac:dyDescent="0.25">
      <c r="A60" s="77"/>
      <c r="B60" s="45" t="s">
        <v>54</v>
      </c>
      <c r="C60" s="19" t="s">
        <v>11</v>
      </c>
      <c r="D60" s="60">
        <v>1560</v>
      </c>
      <c r="E60" s="60">
        <v>540</v>
      </c>
      <c r="F60" s="60">
        <v>1020</v>
      </c>
      <c r="G60" s="35">
        <v>0.34615384615384615</v>
      </c>
      <c r="H60" s="20">
        <v>151.624</v>
      </c>
    </row>
    <row r="61" spans="1:12" x14ac:dyDescent="0.25">
      <c r="A61" s="78"/>
      <c r="B61" s="45" t="s">
        <v>31</v>
      </c>
      <c r="C61" s="19" t="s">
        <v>197</v>
      </c>
      <c r="D61" s="60">
        <v>340</v>
      </c>
      <c r="E61" s="60">
        <v>180</v>
      </c>
      <c r="F61" s="60">
        <v>160</v>
      </c>
      <c r="G61" s="35">
        <v>0.52941176470588236</v>
      </c>
      <c r="H61" s="20">
        <v>152.30500000000001</v>
      </c>
    </row>
    <row r="62" spans="1:12" x14ac:dyDescent="0.25">
      <c r="A62" s="13"/>
      <c r="C62" s="40" t="s">
        <v>199</v>
      </c>
      <c r="D62" s="54">
        <f>SUM(D34:D61)</f>
        <v>10579</v>
      </c>
      <c r="E62" s="54">
        <f>SUM(E34:E61)</f>
        <v>4330</v>
      </c>
      <c r="F62" s="54">
        <f>D62-E62</f>
        <v>6249</v>
      </c>
      <c r="G62" s="41">
        <f>E62/D62</f>
        <v>0.40930144626146137</v>
      </c>
      <c r="H62" s="18"/>
    </row>
    <row r="63" spans="1:12" x14ac:dyDescent="0.25">
      <c r="A63" s="13"/>
      <c r="C63" s="39" t="s">
        <v>55</v>
      </c>
      <c r="D63" s="42">
        <f>D62+D31+D28+D21+D15+D8</f>
        <v>36039</v>
      </c>
      <c r="E63" s="42">
        <f>E62+E31+E28+E21+E15+E8</f>
        <v>13686</v>
      </c>
      <c r="F63" s="42">
        <f>F62+F31+F28+F21+F15+F8</f>
        <v>22353</v>
      </c>
      <c r="G63" s="41">
        <f>E63/D63</f>
        <v>0.37975526512944308</v>
      </c>
      <c r="H63" s="17"/>
    </row>
    <row r="64" spans="1:12" x14ac:dyDescent="0.25">
      <c r="A64" s="13"/>
      <c r="C64" s="51"/>
      <c r="D64" s="52"/>
      <c r="E64" s="52"/>
      <c r="F64" s="52"/>
      <c r="G64" s="53"/>
      <c r="H64" s="17"/>
    </row>
    <row r="65" spans="1:10" x14ac:dyDescent="0.25">
      <c r="A65" s="13"/>
      <c r="C65" s="16"/>
      <c r="D65" s="64"/>
      <c r="E65" s="64"/>
      <c r="F65" s="64"/>
      <c r="G65" s="24"/>
      <c r="H65" s="17"/>
    </row>
    <row r="66" spans="1:10" s="11" customFormat="1" ht="18.75" x14ac:dyDescent="0.3">
      <c r="B66" s="73" t="s">
        <v>56</v>
      </c>
      <c r="C66" s="74"/>
      <c r="D66" s="74"/>
      <c r="E66" s="74"/>
      <c r="F66" s="74"/>
      <c r="G66" s="74"/>
      <c r="H66" s="75"/>
      <c r="I66" s="14"/>
      <c r="J66" s="14"/>
    </row>
    <row r="67" spans="1:10" ht="30" x14ac:dyDescent="0.25">
      <c r="B67" s="6" t="s">
        <v>57</v>
      </c>
      <c r="C67" s="25" t="s">
        <v>0</v>
      </c>
      <c r="D67" s="25" t="s">
        <v>1</v>
      </c>
      <c r="E67" s="25" t="s">
        <v>2</v>
      </c>
      <c r="F67" s="25" t="s">
        <v>3</v>
      </c>
      <c r="G67" s="26" t="s">
        <v>4</v>
      </c>
      <c r="H67" s="27" t="s">
        <v>5</v>
      </c>
    </row>
    <row r="68" spans="1:10" x14ac:dyDescent="0.25">
      <c r="B68" s="49" t="s">
        <v>58</v>
      </c>
      <c r="C68" s="19" t="s">
        <v>11</v>
      </c>
      <c r="D68" s="60">
        <v>68</v>
      </c>
      <c r="E68" s="60">
        <v>68</v>
      </c>
      <c r="F68" s="60">
        <v>0</v>
      </c>
      <c r="G68" s="35">
        <v>1</v>
      </c>
      <c r="H68" s="20">
        <v>125.89400000000001</v>
      </c>
    </row>
    <row r="69" spans="1:10" x14ac:dyDescent="0.25">
      <c r="B69" s="45" t="s">
        <v>185</v>
      </c>
      <c r="C69" s="19" t="s">
        <v>11</v>
      </c>
      <c r="D69" s="60">
        <v>39</v>
      </c>
      <c r="E69" s="60">
        <v>39</v>
      </c>
      <c r="F69" s="60">
        <v>0</v>
      </c>
      <c r="G69" s="35">
        <v>1</v>
      </c>
      <c r="H69" s="20">
        <v>123.547</v>
      </c>
    </row>
    <row r="70" spans="1:10" x14ac:dyDescent="0.25">
      <c r="B70" s="49" t="s">
        <v>59</v>
      </c>
      <c r="C70" s="19" t="s">
        <v>11</v>
      </c>
      <c r="D70" s="60">
        <v>870</v>
      </c>
      <c r="E70" s="60">
        <v>320</v>
      </c>
      <c r="F70" s="60">
        <v>550</v>
      </c>
      <c r="G70" s="35">
        <v>0.36781609195402298</v>
      </c>
      <c r="H70" s="20">
        <v>155.90100000000001</v>
      </c>
    </row>
    <row r="71" spans="1:10" x14ac:dyDescent="0.25">
      <c r="B71" s="49" t="s">
        <v>60</v>
      </c>
      <c r="C71" s="19" t="s">
        <v>11</v>
      </c>
      <c r="D71" s="60">
        <v>316</v>
      </c>
      <c r="E71" s="60">
        <v>180</v>
      </c>
      <c r="F71" s="60">
        <v>136</v>
      </c>
      <c r="G71" s="35">
        <v>0.569620253164557</v>
      </c>
      <c r="H71" s="20">
        <v>149.416</v>
      </c>
    </row>
    <row r="72" spans="1:10" x14ac:dyDescent="0.25">
      <c r="B72" s="49" t="s">
        <v>61</v>
      </c>
      <c r="C72" s="19" t="s">
        <v>11</v>
      </c>
      <c r="D72" s="60">
        <v>44</v>
      </c>
      <c r="E72" s="60">
        <v>44</v>
      </c>
      <c r="F72" s="60">
        <v>0</v>
      </c>
      <c r="G72" s="35">
        <v>1</v>
      </c>
      <c r="H72" s="20">
        <v>123.08499999999999</v>
      </c>
    </row>
    <row r="73" spans="1:10" x14ac:dyDescent="0.25">
      <c r="B73" s="49" t="s">
        <v>62</v>
      </c>
      <c r="C73" s="19" t="s">
        <v>11</v>
      </c>
      <c r="D73" s="60">
        <v>48</v>
      </c>
      <c r="E73" s="60">
        <v>48</v>
      </c>
      <c r="F73" s="60">
        <v>0</v>
      </c>
      <c r="G73" s="35">
        <v>1</v>
      </c>
      <c r="H73" s="20">
        <v>124.268</v>
      </c>
    </row>
    <row r="74" spans="1:10" x14ac:dyDescent="0.25">
      <c r="B74" s="49" t="s">
        <v>63</v>
      </c>
      <c r="C74" s="19" t="s">
        <v>11</v>
      </c>
      <c r="D74" s="60">
        <v>210</v>
      </c>
      <c r="E74" s="60">
        <v>120</v>
      </c>
      <c r="F74" s="60">
        <v>90</v>
      </c>
      <c r="G74" s="35">
        <v>0.5714285714285714</v>
      </c>
      <c r="H74" s="20">
        <v>151.43700000000001</v>
      </c>
    </row>
    <row r="75" spans="1:10" x14ac:dyDescent="0.25">
      <c r="B75" s="49" t="s">
        <v>64</v>
      </c>
      <c r="C75" s="19" t="s">
        <v>11</v>
      </c>
      <c r="D75" s="60">
        <v>65</v>
      </c>
      <c r="E75" s="60">
        <v>45</v>
      </c>
      <c r="F75" s="60">
        <v>20</v>
      </c>
      <c r="G75" s="35">
        <v>0.69230769230769229</v>
      </c>
      <c r="H75" s="20">
        <v>145.40199999999999</v>
      </c>
    </row>
    <row r="76" spans="1:10" x14ac:dyDescent="0.25">
      <c r="B76" s="49" t="s">
        <v>65</v>
      </c>
      <c r="C76" s="19" t="s">
        <v>11</v>
      </c>
      <c r="D76" s="60">
        <v>403</v>
      </c>
      <c r="E76" s="60">
        <v>360</v>
      </c>
      <c r="F76" s="60">
        <v>43</v>
      </c>
      <c r="G76" s="35">
        <v>0.89330024813895781</v>
      </c>
      <c r="H76" s="20">
        <v>136.792</v>
      </c>
    </row>
    <row r="77" spans="1:10" x14ac:dyDescent="0.25">
      <c r="B77" s="49" t="s">
        <v>66</v>
      </c>
      <c r="C77" s="19" t="s">
        <v>11</v>
      </c>
      <c r="D77" s="60">
        <v>84</v>
      </c>
      <c r="E77" s="60">
        <v>84</v>
      </c>
      <c r="F77" s="60">
        <v>0</v>
      </c>
      <c r="G77" s="35">
        <v>1</v>
      </c>
      <c r="H77" s="20">
        <v>118.232</v>
      </c>
    </row>
    <row r="78" spans="1:10" x14ac:dyDescent="0.25">
      <c r="B78" s="49" t="s">
        <v>67</v>
      </c>
      <c r="C78" s="19" t="s">
        <v>11</v>
      </c>
      <c r="D78" s="60">
        <v>66</v>
      </c>
      <c r="E78" s="60">
        <v>66</v>
      </c>
      <c r="F78" s="60">
        <v>0</v>
      </c>
      <c r="G78" s="35">
        <v>1</v>
      </c>
      <c r="H78" s="20">
        <v>119.745</v>
      </c>
    </row>
    <row r="79" spans="1:10" x14ac:dyDescent="0.25">
      <c r="B79" s="49" t="s">
        <v>186</v>
      </c>
      <c r="C79" s="19" t="s">
        <v>11</v>
      </c>
      <c r="D79" s="60">
        <v>38</v>
      </c>
      <c r="E79" s="60">
        <v>38</v>
      </c>
      <c r="F79" s="60">
        <v>0</v>
      </c>
      <c r="G79" s="35">
        <v>1</v>
      </c>
      <c r="H79" s="20">
        <v>129.488</v>
      </c>
    </row>
    <row r="80" spans="1:10" x14ac:dyDescent="0.25">
      <c r="B80" s="49" t="s">
        <v>68</v>
      </c>
      <c r="C80" s="19" t="s">
        <v>11</v>
      </c>
      <c r="D80" s="60">
        <v>97</v>
      </c>
      <c r="E80" s="60">
        <v>97</v>
      </c>
      <c r="F80" s="60">
        <v>0</v>
      </c>
      <c r="G80" s="35">
        <v>1</v>
      </c>
      <c r="H80" s="20">
        <v>124.696</v>
      </c>
    </row>
    <row r="81" spans="2:8" x14ac:dyDescent="0.25">
      <c r="B81" s="49" t="s">
        <v>69</v>
      </c>
      <c r="C81" s="19" t="s">
        <v>11</v>
      </c>
      <c r="D81" s="60">
        <v>447</v>
      </c>
      <c r="E81" s="60">
        <v>300</v>
      </c>
      <c r="F81" s="60">
        <v>147</v>
      </c>
      <c r="G81" s="35">
        <v>0.67114093959731547</v>
      </c>
      <c r="H81" s="20">
        <v>148.44</v>
      </c>
    </row>
    <row r="82" spans="2:8" x14ac:dyDescent="0.25">
      <c r="B82" s="49" t="s">
        <v>70</v>
      </c>
      <c r="C82" s="19" t="s">
        <v>11</v>
      </c>
      <c r="D82" s="60">
        <v>50</v>
      </c>
      <c r="E82" s="60">
        <v>50</v>
      </c>
      <c r="F82" s="60">
        <v>0</v>
      </c>
      <c r="G82" s="35">
        <v>1</v>
      </c>
      <c r="H82" s="20">
        <v>133.12200000000001</v>
      </c>
    </row>
    <row r="83" spans="2:8" x14ac:dyDescent="0.25">
      <c r="B83" s="49" t="s">
        <v>71</v>
      </c>
      <c r="C83" s="19" t="s">
        <v>11</v>
      </c>
      <c r="D83" s="60">
        <v>61</v>
      </c>
      <c r="E83" s="60">
        <v>61</v>
      </c>
      <c r="F83" s="60">
        <v>0</v>
      </c>
      <c r="G83" s="35">
        <v>1</v>
      </c>
      <c r="H83" s="20">
        <v>123.28</v>
      </c>
    </row>
    <row r="84" spans="2:8" x14ac:dyDescent="0.25">
      <c r="B84" s="49" t="s">
        <v>187</v>
      </c>
      <c r="C84" s="19" t="s">
        <v>11</v>
      </c>
      <c r="D84" s="60">
        <v>100</v>
      </c>
      <c r="E84" s="60">
        <v>100</v>
      </c>
      <c r="F84" s="60">
        <v>0</v>
      </c>
      <c r="G84" s="35">
        <v>1</v>
      </c>
      <c r="H84" s="20">
        <v>123.755</v>
      </c>
    </row>
    <row r="85" spans="2:8" x14ac:dyDescent="0.25">
      <c r="B85" s="49" t="s">
        <v>72</v>
      </c>
      <c r="C85" s="19" t="s">
        <v>11</v>
      </c>
      <c r="D85" s="60">
        <v>488</v>
      </c>
      <c r="E85" s="60">
        <v>280</v>
      </c>
      <c r="F85" s="60">
        <v>208</v>
      </c>
      <c r="G85" s="35">
        <v>0.57377049180327866</v>
      </c>
      <c r="H85" s="20">
        <v>152.232</v>
      </c>
    </row>
    <row r="86" spans="2:8" x14ac:dyDescent="0.25">
      <c r="B86" s="49" t="s">
        <v>73</v>
      </c>
      <c r="C86" s="19" t="s">
        <v>11</v>
      </c>
      <c r="D86" s="60">
        <v>152</v>
      </c>
      <c r="E86" s="60">
        <v>80</v>
      </c>
      <c r="F86" s="60">
        <v>72</v>
      </c>
      <c r="G86" s="35">
        <v>0.52631578947368418</v>
      </c>
      <c r="H86" s="20">
        <v>151.60900000000001</v>
      </c>
    </row>
    <row r="87" spans="2:8" x14ac:dyDescent="0.25">
      <c r="B87" s="49" t="s">
        <v>74</v>
      </c>
      <c r="C87" s="19" t="s">
        <v>11</v>
      </c>
      <c r="D87" s="60">
        <v>56</v>
      </c>
      <c r="E87" s="60">
        <v>40</v>
      </c>
      <c r="F87" s="60">
        <v>16</v>
      </c>
      <c r="G87" s="35">
        <v>0.7142857142857143</v>
      </c>
      <c r="H87" s="20">
        <v>135.501</v>
      </c>
    </row>
    <row r="88" spans="2:8" x14ac:dyDescent="0.25">
      <c r="B88" s="49" t="s">
        <v>75</v>
      </c>
      <c r="C88" s="19" t="s">
        <v>11</v>
      </c>
      <c r="D88" s="60">
        <v>64</v>
      </c>
      <c r="E88" s="60">
        <v>40</v>
      </c>
      <c r="F88" s="60">
        <v>24</v>
      </c>
      <c r="G88" s="35">
        <v>0.625</v>
      </c>
      <c r="H88" s="20">
        <v>147.82900000000001</v>
      </c>
    </row>
    <row r="89" spans="2:8" x14ac:dyDescent="0.25">
      <c r="B89" s="49" t="s">
        <v>76</v>
      </c>
      <c r="C89" s="19" t="s">
        <v>11</v>
      </c>
      <c r="D89" s="60">
        <v>582</v>
      </c>
      <c r="E89" s="60">
        <v>320</v>
      </c>
      <c r="F89" s="60">
        <v>262</v>
      </c>
      <c r="G89" s="35">
        <v>0.54982817869415812</v>
      </c>
      <c r="H89" s="20">
        <v>150.792</v>
      </c>
    </row>
    <row r="90" spans="2:8" x14ac:dyDescent="0.25">
      <c r="B90" s="49" t="s">
        <v>77</v>
      </c>
      <c r="C90" s="19" t="s">
        <v>11</v>
      </c>
      <c r="D90" s="60">
        <v>108</v>
      </c>
      <c r="E90" s="60">
        <v>108</v>
      </c>
      <c r="F90" s="60">
        <v>0</v>
      </c>
      <c r="G90" s="35">
        <v>1</v>
      </c>
      <c r="H90" s="20">
        <v>123</v>
      </c>
    </row>
    <row r="91" spans="2:8" x14ac:dyDescent="0.25">
      <c r="B91" s="49" t="s">
        <v>78</v>
      </c>
      <c r="C91" s="19" t="s">
        <v>11</v>
      </c>
      <c r="D91" s="60">
        <v>55</v>
      </c>
      <c r="E91" s="60">
        <v>55</v>
      </c>
      <c r="F91" s="60">
        <v>0</v>
      </c>
      <c r="G91" s="35">
        <v>1</v>
      </c>
      <c r="H91" s="20">
        <v>123.255</v>
      </c>
    </row>
    <row r="92" spans="2:8" x14ac:dyDescent="0.25">
      <c r="B92" s="49" t="s">
        <v>79</v>
      </c>
      <c r="C92" s="19" t="s">
        <v>11</v>
      </c>
      <c r="D92" s="60">
        <v>46</v>
      </c>
      <c r="E92" s="60">
        <v>46</v>
      </c>
      <c r="F92" s="60">
        <v>0</v>
      </c>
      <c r="G92" s="35">
        <v>1</v>
      </c>
      <c r="H92" s="20">
        <v>122.54900000000001</v>
      </c>
    </row>
    <row r="93" spans="2:8" x14ac:dyDescent="0.25">
      <c r="B93" s="49" t="s">
        <v>80</v>
      </c>
      <c r="C93" s="19" t="s">
        <v>11</v>
      </c>
      <c r="D93" s="60">
        <v>167</v>
      </c>
      <c r="E93" s="60">
        <v>135</v>
      </c>
      <c r="F93" s="60">
        <v>32</v>
      </c>
      <c r="G93" s="35">
        <v>0.80838323353293418</v>
      </c>
      <c r="H93" s="20">
        <v>139.17099999999999</v>
      </c>
    </row>
    <row r="94" spans="2:8" x14ac:dyDescent="0.25">
      <c r="B94" s="49" t="s">
        <v>81</v>
      </c>
      <c r="C94" s="19" t="s">
        <v>11</v>
      </c>
      <c r="D94" s="60">
        <v>68</v>
      </c>
      <c r="E94" s="60">
        <v>68</v>
      </c>
      <c r="F94" s="60">
        <v>0</v>
      </c>
      <c r="G94" s="35">
        <v>1</v>
      </c>
      <c r="H94" s="20">
        <v>123.73099999999999</v>
      </c>
    </row>
    <row r="95" spans="2:8" x14ac:dyDescent="0.25">
      <c r="B95" s="49" t="s">
        <v>82</v>
      </c>
      <c r="C95" s="19" t="s">
        <v>11</v>
      </c>
      <c r="D95" s="60">
        <v>78</v>
      </c>
      <c r="E95" s="60">
        <v>45</v>
      </c>
      <c r="F95" s="60">
        <v>33</v>
      </c>
      <c r="G95" s="35">
        <v>0.57692307692307687</v>
      </c>
      <c r="H95" s="20">
        <v>138.95099999999999</v>
      </c>
    </row>
    <row r="96" spans="2:8" x14ac:dyDescent="0.25">
      <c r="B96" s="49" t="s">
        <v>83</v>
      </c>
      <c r="C96" s="19" t="s">
        <v>11</v>
      </c>
      <c r="D96" s="60">
        <v>39</v>
      </c>
      <c r="E96" s="60">
        <v>39</v>
      </c>
      <c r="F96" s="60">
        <v>0</v>
      </c>
      <c r="G96" s="35">
        <v>1</v>
      </c>
      <c r="H96" s="20">
        <v>128.024</v>
      </c>
    </row>
    <row r="97" spans="2:8" x14ac:dyDescent="0.25">
      <c r="B97" s="49" t="s">
        <v>84</v>
      </c>
      <c r="C97" s="19" t="s">
        <v>11</v>
      </c>
      <c r="D97" s="60">
        <v>34</v>
      </c>
      <c r="E97" s="60">
        <v>34</v>
      </c>
      <c r="F97" s="60">
        <v>0</v>
      </c>
      <c r="G97" s="35">
        <v>1</v>
      </c>
      <c r="H97" s="20">
        <v>128.38999999999999</v>
      </c>
    </row>
    <row r="98" spans="2:8" x14ac:dyDescent="0.25">
      <c r="B98" s="49" t="s">
        <v>85</v>
      </c>
      <c r="C98" s="19" t="s">
        <v>11</v>
      </c>
      <c r="D98" s="60">
        <v>47</v>
      </c>
      <c r="E98" s="60">
        <v>47</v>
      </c>
      <c r="F98" s="60">
        <v>0</v>
      </c>
      <c r="G98" s="35">
        <v>1</v>
      </c>
      <c r="H98" s="20">
        <v>128.47499999999999</v>
      </c>
    </row>
    <row r="99" spans="2:8" x14ac:dyDescent="0.25">
      <c r="B99" s="49" t="s">
        <v>193</v>
      </c>
      <c r="C99" s="19" t="s">
        <v>11</v>
      </c>
      <c r="D99" s="60">
        <v>22</v>
      </c>
      <c r="E99" s="60">
        <v>22</v>
      </c>
      <c r="F99" s="60">
        <v>0</v>
      </c>
      <c r="G99" s="35">
        <v>1</v>
      </c>
      <c r="H99" s="20">
        <v>134.91499999999999</v>
      </c>
    </row>
    <row r="100" spans="2:8" x14ac:dyDescent="0.25">
      <c r="B100" s="49" t="s">
        <v>86</v>
      </c>
      <c r="C100" s="19" t="s">
        <v>11</v>
      </c>
      <c r="D100" s="60">
        <v>129</v>
      </c>
      <c r="E100" s="60">
        <v>129</v>
      </c>
      <c r="F100" s="60">
        <v>0</v>
      </c>
      <c r="G100" s="35">
        <v>1</v>
      </c>
      <c r="H100" s="20">
        <v>120.452</v>
      </c>
    </row>
    <row r="101" spans="2:8" x14ac:dyDescent="0.25">
      <c r="B101" s="49" t="s">
        <v>87</v>
      </c>
      <c r="C101" s="19" t="s">
        <v>11</v>
      </c>
      <c r="D101" s="60">
        <v>21</v>
      </c>
      <c r="E101" s="60">
        <v>21</v>
      </c>
      <c r="F101" s="60">
        <v>0</v>
      </c>
      <c r="G101" s="35">
        <v>1</v>
      </c>
      <c r="H101" s="20">
        <v>124.343</v>
      </c>
    </row>
    <row r="102" spans="2:8" x14ac:dyDescent="0.25">
      <c r="B102" s="49" t="s">
        <v>88</v>
      </c>
      <c r="C102" s="19" t="s">
        <v>11</v>
      </c>
      <c r="D102" s="60">
        <v>62</v>
      </c>
      <c r="E102" s="60">
        <v>45</v>
      </c>
      <c r="F102" s="60">
        <v>17</v>
      </c>
      <c r="G102" s="35">
        <v>0.72580645161290325</v>
      </c>
      <c r="H102" s="20">
        <v>147.15799999999999</v>
      </c>
    </row>
    <row r="103" spans="2:8" x14ac:dyDescent="0.25">
      <c r="B103" s="70" t="s">
        <v>89</v>
      </c>
      <c r="C103" s="19" t="s">
        <v>11</v>
      </c>
      <c r="D103" s="60">
        <v>740</v>
      </c>
      <c r="E103" s="60">
        <v>400</v>
      </c>
      <c r="F103" s="60">
        <v>340</v>
      </c>
      <c r="G103" s="35">
        <v>0.54054054054054057</v>
      </c>
      <c r="H103" s="20">
        <v>149.536</v>
      </c>
    </row>
    <row r="104" spans="2:8" x14ac:dyDescent="0.25">
      <c r="B104" s="71"/>
      <c r="C104" s="19" t="s">
        <v>34</v>
      </c>
      <c r="D104" s="60">
        <v>21</v>
      </c>
      <c r="E104" s="60">
        <v>21</v>
      </c>
      <c r="F104" s="60">
        <v>0</v>
      </c>
      <c r="G104" s="35">
        <v>1</v>
      </c>
      <c r="H104" s="20">
        <v>129.29400000000001</v>
      </c>
    </row>
    <row r="105" spans="2:8" x14ac:dyDescent="0.25">
      <c r="B105" s="49" t="s">
        <v>90</v>
      </c>
      <c r="C105" s="19" t="s">
        <v>11</v>
      </c>
      <c r="D105" s="60">
        <v>81</v>
      </c>
      <c r="E105" s="60">
        <v>40</v>
      </c>
      <c r="F105" s="60">
        <v>41</v>
      </c>
      <c r="G105" s="35">
        <v>0.49382716049382713</v>
      </c>
      <c r="H105" s="20">
        <v>153.15700000000001</v>
      </c>
    </row>
    <row r="106" spans="2:8" x14ac:dyDescent="0.25">
      <c r="B106" s="49" t="s">
        <v>91</v>
      </c>
      <c r="C106" s="19" t="s">
        <v>11</v>
      </c>
      <c r="D106" s="60">
        <v>102</v>
      </c>
      <c r="E106" s="60">
        <v>90</v>
      </c>
      <c r="F106" s="60">
        <v>12</v>
      </c>
      <c r="G106" s="35">
        <v>0.88235294117647056</v>
      </c>
      <c r="H106" s="20">
        <v>140.56100000000001</v>
      </c>
    </row>
    <row r="107" spans="2:8" x14ac:dyDescent="0.25">
      <c r="B107" s="49" t="s">
        <v>92</v>
      </c>
      <c r="C107" s="19" t="s">
        <v>11</v>
      </c>
      <c r="D107" s="60">
        <v>67</v>
      </c>
      <c r="E107" s="60">
        <v>67</v>
      </c>
      <c r="F107" s="60">
        <v>0</v>
      </c>
      <c r="G107" s="35">
        <v>1</v>
      </c>
      <c r="H107" s="20">
        <v>124.354</v>
      </c>
    </row>
    <row r="108" spans="2:8" x14ac:dyDescent="0.25">
      <c r="B108" s="49" t="s">
        <v>93</v>
      </c>
      <c r="C108" s="19" t="s">
        <v>11</v>
      </c>
      <c r="D108" s="60">
        <v>54</v>
      </c>
      <c r="E108" s="60">
        <v>54</v>
      </c>
      <c r="F108" s="60">
        <v>0</v>
      </c>
      <c r="G108" s="35">
        <v>1</v>
      </c>
      <c r="H108" s="20">
        <v>124.378</v>
      </c>
    </row>
    <row r="109" spans="2:8" x14ac:dyDescent="0.25">
      <c r="B109" s="49" t="s">
        <v>94</v>
      </c>
      <c r="C109" s="19" t="s">
        <v>11</v>
      </c>
      <c r="D109" s="60">
        <v>81</v>
      </c>
      <c r="E109" s="60">
        <v>81</v>
      </c>
      <c r="F109" s="60">
        <v>0</v>
      </c>
      <c r="G109" s="35">
        <v>1</v>
      </c>
      <c r="H109" s="20">
        <v>122.146</v>
      </c>
    </row>
    <row r="110" spans="2:8" x14ac:dyDescent="0.25">
      <c r="B110" s="70" t="s">
        <v>95</v>
      </c>
      <c r="C110" s="19" t="s">
        <v>11</v>
      </c>
      <c r="D110" s="60">
        <v>393</v>
      </c>
      <c r="E110" s="60">
        <v>180</v>
      </c>
      <c r="F110" s="60">
        <v>213</v>
      </c>
      <c r="G110" s="35">
        <v>0.4580152671755725</v>
      </c>
      <c r="H110" s="20">
        <v>156.20699999999999</v>
      </c>
    </row>
    <row r="111" spans="2:8" x14ac:dyDescent="0.25">
      <c r="B111" s="71"/>
      <c r="C111" s="19" t="s">
        <v>197</v>
      </c>
      <c r="D111" s="60">
        <v>63</v>
      </c>
      <c r="E111" s="60">
        <v>45</v>
      </c>
      <c r="F111" s="60">
        <v>18</v>
      </c>
      <c r="G111" s="35">
        <v>0.7142857142857143</v>
      </c>
      <c r="H111" s="20">
        <v>136.65899999999999</v>
      </c>
    </row>
    <row r="112" spans="2:8" x14ac:dyDescent="0.25">
      <c r="B112" s="49" t="s">
        <v>96</v>
      </c>
      <c r="C112" s="19" t="s">
        <v>11</v>
      </c>
      <c r="D112" s="60">
        <v>151</v>
      </c>
      <c r="E112" s="60">
        <v>151</v>
      </c>
      <c r="F112" s="60">
        <v>0</v>
      </c>
      <c r="G112" s="35">
        <v>1</v>
      </c>
      <c r="H112" s="20">
        <v>115.804</v>
      </c>
    </row>
    <row r="113" spans="2:8" x14ac:dyDescent="0.25">
      <c r="B113" s="49" t="s">
        <v>97</v>
      </c>
      <c r="C113" s="19" t="s">
        <v>11</v>
      </c>
      <c r="D113" s="60">
        <v>62</v>
      </c>
      <c r="E113" s="60">
        <v>62</v>
      </c>
      <c r="F113" s="60">
        <v>0</v>
      </c>
      <c r="G113" s="35">
        <v>1</v>
      </c>
      <c r="H113" s="20">
        <v>117.47499999999999</v>
      </c>
    </row>
    <row r="114" spans="2:8" x14ac:dyDescent="0.25">
      <c r="B114" s="49" t="s">
        <v>188</v>
      </c>
      <c r="C114" s="19" t="s">
        <v>11</v>
      </c>
      <c r="D114" s="60">
        <v>75</v>
      </c>
      <c r="E114" s="60">
        <v>75</v>
      </c>
      <c r="F114" s="60">
        <v>0</v>
      </c>
      <c r="G114" s="35">
        <v>1</v>
      </c>
      <c r="H114" s="20">
        <v>116.244</v>
      </c>
    </row>
    <row r="115" spans="2:8" x14ac:dyDescent="0.25">
      <c r="B115" s="49" t="s">
        <v>98</v>
      </c>
      <c r="C115" s="19" t="s">
        <v>11</v>
      </c>
      <c r="D115" s="60">
        <v>216</v>
      </c>
      <c r="E115" s="60">
        <v>180</v>
      </c>
      <c r="F115" s="60">
        <v>36</v>
      </c>
      <c r="G115" s="35">
        <v>0.83333333333333337</v>
      </c>
      <c r="H115" s="20">
        <v>141.31700000000001</v>
      </c>
    </row>
    <row r="116" spans="2:8" x14ac:dyDescent="0.25">
      <c r="B116" s="49" t="s">
        <v>180</v>
      </c>
      <c r="C116" s="19" t="s">
        <v>11</v>
      </c>
      <c r="D116" s="60">
        <v>20</v>
      </c>
      <c r="E116" s="60">
        <v>20</v>
      </c>
      <c r="F116" s="60">
        <v>0</v>
      </c>
      <c r="G116" s="35">
        <v>1</v>
      </c>
      <c r="H116" s="20">
        <v>126.23099999999999</v>
      </c>
    </row>
    <row r="117" spans="2:8" x14ac:dyDescent="0.25">
      <c r="B117" s="49" t="s">
        <v>99</v>
      </c>
      <c r="C117" s="19" t="s">
        <v>11</v>
      </c>
      <c r="D117" s="60">
        <v>57</v>
      </c>
      <c r="E117" s="60">
        <v>57</v>
      </c>
      <c r="F117" s="60">
        <v>0</v>
      </c>
      <c r="G117" s="35">
        <v>1</v>
      </c>
      <c r="H117" s="20">
        <v>123.5</v>
      </c>
    </row>
    <row r="118" spans="2:8" x14ac:dyDescent="0.25">
      <c r="B118" s="49" t="s">
        <v>100</v>
      </c>
      <c r="C118" s="19" t="s">
        <v>11</v>
      </c>
      <c r="D118" s="60">
        <v>104</v>
      </c>
      <c r="E118" s="60">
        <v>90</v>
      </c>
      <c r="F118" s="60">
        <v>14</v>
      </c>
      <c r="G118" s="35">
        <v>0.86538461538461542</v>
      </c>
      <c r="H118" s="20">
        <v>131.72999999999999</v>
      </c>
    </row>
    <row r="119" spans="2:8" x14ac:dyDescent="0.25">
      <c r="B119" s="49" t="s">
        <v>101</v>
      </c>
      <c r="C119" s="19" t="s">
        <v>11</v>
      </c>
      <c r="D119" s="60">
        <v>79</v>
      </c>
      <c r="E119" s="60">
        <v>79</v>
      </c>
      <c r="F119" s="60">
        <v>0</v>
      </c>
      <c r="G119" s="35">
        <v>1</v>
      </c>
      <c r="H119" s="20">
        <v>120.18300000000001</v>
      </c>
    </row>
    <row r="120" spans="2:8" x14ac:dyDescent="0.25">
      <c r="B120" s="49" t="s">
        <v>189</v>
      </c>
      <c r="C120" s="19" t="s">
        <v>11</v>
      </c>
      <c r="D120" s="60">
        <v>26</v>
      </c>
      <c r="E120" s="60">
        <v>26</v>
      </c>
      <c r="F120" s="60">
        <v>0</v>
      </c>
      <c r="G120" s="35">
        <v>1</v>
      </c>
      <c r="H120" s="20">
        <v>118.80500000000001</v>
      </c>
    </row>
    <row r="121" spans="2:8" x14ac:dyDescent="0.25">
      <c r="B121" s="49" t="s">
        <v>190</v>
      </c>
      <c r="C121" s="19" t="s">
        <v>11</v>
      </c>
      <c r="D121" s="60">
        <v>44</v>
      </c>
      <c r="E121" s="60">
        <v>44</v>
      </c>
      <c r="F121" s="60">
        <v>0</v>
      </c>
      <c r="G121" s="35">
        <v>1</v>
      </c>
      <c r="H121" s="20">
        <v>125.048</v>
      </c>
    </row>
    <row r="122" spans="2:8" x14ac:dyDescent="0.25">
      <c r="B122" s="49" t="s">
        <v>102</v>
      </c>
      <c r="C122" s="19" t="s">
        <v>11</v>
      </c>
      <c r="D122" s="60">
        <v>80</v>
      </c>
      <c r="E122" s="60">
        <v>80</v>
      </c>
      <c r="F122" s="60">
        <v>0</v>
      </c>
      <c r="G122" s="35">
        <v>1</v>
      </c>
      <c r="H122" s="20">
        <v>118.02500000000001</v>
      </c>
    </row>
    <row r="123" spans="2:8" x14ac:dyDescent="0.25">
      <c r="B123" s="49" t="s">
        <v>103</v>
      </c>
      <c r="C123" s="19" t="s">
        <v>11</v>
      </c>
      <c r="D123" s="60">
        <v>253</v>
      </c>
      <c r="E123" s="60">
        <v>160</v>
      </c>
      <c r="F123" s="60">
        <v>93</v>
      </c>
      <c r="G123" s="35">
        <v>0.6324110671936759</v>
      </c>
      <c r="H123" s="20">
        <v>145.80500000000001</v>
      </c>
    </row>
    <row r="124" spans="2:8" x14ac:dyDescent="0.25">
      <c r="B124" s="70" t="s">
        <v>104</v>
      </c>
      <c r="C124" s="19" t="s">
        <v>11</v>
      </c>
      <c r="D124" s="60">
        <v>248</v>
      </c>
      <c r="E124" s="60">
        <v>248</v>
      </c>
      <c r="F124" s="60">
        <v>0</v>
      </c>
      <c r="G124" s="35">
        <v>1</v>
      </c>
      <c r="H124" s="20">
        <v>121.708</v>
      </c>
    </row>
    <row r="125" spans="2:8" x14ac:dyDescent="0.25">
      <c r="B125" s="71"/>
      <c r="C125" s="19" t="s">
        <v>34</v>
      </c>
      <c r="D125" s="60">
        <v>49</v>
      </c>
      <c r="E125" s="60">
        <v>49</v>
      </c>
      <c r="F125" s="60">
        <v>0</v>
      </c>
      <c r="G125" s="35">
        <v>1</v>
      </c>
      <c r="H125" s="20">
        <v>121.23099999999999</v>
      </c>
    </row>
    <row r="126" spans="2:8" x14ac:dyDescent="0.25">
      <c r="B126" s="70" t="s">
        <v>105</v>
      </c>
      <c r="C126" s="19" t="s">
        <v>11</v>
      </c>
      <c r="D126" s="60">
        <v>22</v>
      </c>
      <c r="E126" s="60">
        <v>22</v>
      </c>
      <c r="F126" s="60">
        <v>0</v>
      </c>
      <c r="G126" s="35">
        <v>1</v>
      </c>
      <c r="H126" s="20">
        <v>119.488</v>
      </c>
    </row>
    <row r="127" spans="2:8" x14ac:dyDescent="0.25">
      <c r="B127" s="71"/>
      <c r="C127" s="19" t="s">
        <v>34</v>
      </c>
      <c r="D127" s="60">
        <v>23</v>
      </c>
      <c r="E127" s="60">
        <v>23</v>
      </c>
      <c r="F127" s="60">
        <v>0</v>
      </c>
      <c r="G127" s="35">
        <v>1</v>
      </c>
      <c r="H127" s="20">
        <v>120.768</v>
      </c>
    </row>
    <row r="128" spans="2:8" x14ac:dyDescent="0.25">
      <c r="B128" s="49" t="s">
        <v>106</v>
      </c>
      <c r="C128" s="19" t="s">
        <v>11</v>
      </c>
      <c r="D128" s="60">
        <v>19</v>
      </c>
      <c r="E128" s="60">
        <v>19</v>
      </c>
      <c r="F128" s="60">
        <v>0</v>
      </c>
      <c r="G128" s="35">
        <v>1</v>
      </c>
      <c r="H128" s="20">
        <v>126.20699999999999</v>
      </c>
    </row>
    <row r="129" spans="2:8" x14ac:dyDescent="0.25">
      <c r="B129" s="49" t="s">
        <v>107</v>
      </c>
      <c r="C129" s="19" t="s">
        <v>11</v>
      </c>
      <c r="D129" s="60">
        <v>74</v>
      </c>
      <c r="E129" s="60">
        <v>74</v>
      </c>
      <c r="F129" s="60">
        <v>0</v>
      </c>
      <c r="G129" s="35">
        <v>1</v>
      </c>
      <c r="H129" s="20">
        <v>124.94</v>
      </c>
    </row>
    <row r="130" spans="2:8" x14ac:dyDescent="0.25">
      <c r="B130" s="49" t="s">
        <v>108</v>
      </c>
      <c r="C130" s="19" t="s">
        <v>11</v>
      </c>
      <c r="D130" s="60">
        <v>54</v>
      </c>
      <c r="E130" s="60">
        <v>54</v>
      </c>
      <c r="F130" s="60">
        <v>0</v>
      </c>
      <c r="G130" s="35">
        <v>1</v>
      </c>
      <c r="H130" s="20">
        <v>113.867</v>
      </c>
    </row>
    <row r="131" spans="2:8" x14ac:dyDescent="0.25">
      <c r="B131" s="49" t="s">
        <v>109</v>
      </c>
      <c r="C131" s="19" t="s">
        <v>11</v>
      </c>
      <c r="D131" s="60">
        <v>20</v>
      </c>
      <c r="E131" s="60">
        <v>20</v>
      </c>
      <c r="F131" s="60">
        <v>0</v>
      </c>
      <c r="G131" s="35">
        <v>1</v>
      </c>
      <c r="H131" s="20">
        <v>127.19499999999999</v>
      </c>
    </row>
    <row r="132" spans="2:8" x14ac:dyDescent="0.25">
      <c r="B132" s="49" t="s">
        <v>110</v>
      </c>
      <c r="C132" s="19" t="s">
        <v>11</v>
      </c>
      <c r="D132" s="60">
        <v>713</v>
      </c>
      <c r="E132" s="60">
        <v>270</v>
      </c>
      <c r="F132" s="60">
        <v>443</v>
      </c>
      <c r="G132" s="35">
        <v>0.37868162692847124</v>
      </c>
      <c r="H132" s="20">
        <v>155.524</v>
      </c>
    </row>
    <row r="133" spans="2:8" x14ac:dyDescent="0.25">
      <c r="B133" s="49" t="s">
        <v>111</v>
      </c>
      <c r="C133" s="19" t="s">
        <v>11</v>
      </c>
      <c r="D133" s="60">
        <v>349</v>
      </c>
      <c r="E133" s="60">
        <v>320</v>
      </c>
      <c r="F133" s="60">
        <v>29</v>
      </c>
      <c r="G133" s="35">
        <v>0.91690544412607455</v>
      </c>
      <c r="H133" s="20">
        <v>131.43899999999999</v>
      </c>
    </row>
    <row r="134" spans="2:8" x14ac:dyDescent="0.25">
      <c r="B134" s="49" t="s">
        <v>112</v>
      </c>
      <c r="C134" s="19" t="s">
        <v>11</v>
      </c>
      <c r="D134" s="60">
        <v>72</v>
      </c>
      <c r="E134" s="60">
        <v>72</v>
      </c>
      <c r="F134" s="60">
        <v>0</v>
      </c>
      <c r="G134" s="35">
        <v>1</v>
      </c>
      <c r="H134" s="20">
        <v>118.24299999999999</v>
      </c>
    </row>
    <row r="135" spans="2:8" x14ac:dyDescent="0.25">
      <c r="B135" s="49" t="s">
        <v>113</v>
      </c>
      <c r="C135" s="19" t="s">
        <v>11</v>
      </c>
      <c r="D135" s="60">
        <v>45</v>
      </c>
      <c r="E135" s="60">
        <v>45</v>
      </c>
      <c r="F135" s="60">
        <v>0</v>
      </c>
      <c r="G135" s="35">
        <v>1</v>
      </c>
      <c r="H135" s="20">
        <v>122.768</v>
      </c>
    </row>
    <row r="136" spans="2:8" x14ac:dyDescent="0.25">
      <c r="B136" s="49" t="s">
        <v>114</v>
      </c>
      <c r="C136" s="19" t="s">
        <v>11</v>
      </c>
      <c r="D136" s="60">
        <v>20</v>
      </c>
      <c r="E136" s="60">
        <v>20</v>
      </c>
      <c r="F136" s="60">
        <v>0</v>
      </c>
      <c r="G136" s="35">
        <v>1</v>
      </c>
      <c r="H136" s="20">
        <v>125.318</v>
      </c>
    </row>
    <row r="137" spans="2:8" x14ac:dyDescent="0.25">
      <c r="B137" s="49" t="s">
        <v>115</v>
      </c>
      <c r="C137" s="19" t="s">
        <v>11</v>
      </c>
      <c r="D137" s="60">
        <v>77</v>
      </c>
      <c r="E137" s="60">
        <v>77</v>
      </c>
      <c r="F137" s="60">
        <v>0</v>
      </c>
      <c r="G137" s="35">
        <v>1</v>
      </c>
      <c r="H137" s="20">
        <v>126.196</v>
      </c>
    </row>
    <row r="138" spans="2:8" x14ac:dyDescent="0.25">
      <c r="B138" s="49" t="s">
        <v>116</v>
      </c>
      <c r="C138" s="19" t="s">
        <v>11</v>
      </c>
      <c r="D138" s="60">
        <v>455</v>
      </c>
      <c r="E138" s="60">
        <v>240</v>
      </c>
      <c r="F138" s="60">
        <v>215</v>
      </c>
      <c r="G138" s="35">
        <v>0.52747252747252749</v>
      </c>
      <c r="H138" s="20">
        <v>151.88999999999999</v>
      </c>
    </row>
    <row r="139" spans="2:8" x14ac:dyDescent="0.25">
      <c r="B139" s="49" t="s">
        <v>117</v>
      </c>
      <c r="C139" s="19" t="s">
        <v>11</v>
      </c>
      <c r="D139" s="60">
        <v>195</v>
      </c>
      <c r="E139" s="60">
        <v>195</v>
      </c>
      <c r="F139" s="60">
        <v>0</v>
      </c>
      <c r="G139" s="35">
        <v>1</v>
      </c>
      <c r="H139" s="20">
        <v>123.52500000000001</v>
      </c>
    </row>
    <row r="140" spans="2:8" x14ac:dyDescent="0.25">
      <c r="B140" s="70" t="s">
        <v>118</v>
      </c>
      <c r="C140" s="19" t="s">
        <v>11</v>
      </c>
      <c r="D140" s="60">
        <v>748</v>
      </c>
      <c r="E140" s="60">
        <v>450</v>
      </c>
      <c r="F140" s="60">
        <v>298</v>
      </c>
      <c r="G140" s="35">
        <v>0.60160427807486627</v>
      </c>
      <c r="H140" s="20">
        <v>145.18199999999999</v>
      </c>
    </row>
    <row r="141" spans="2:8" x14ac:dyDescent="0.25">
      <c r="B141" s="71"/>
      <c r="C141" s="19" t="s">
        <v>34</v>
      </c>
      <c r="D141" s="60">
        <v>58</v>
      </c>
      <c r="E141" s="60">
        <v>45</v>
      </c>
      <c r="F141" s="60">
        <v>13</v>
      </c>
      <c r="G141" s="35">
        <v>0.77586206896551724</v>
      </c>
      <c r="H141" s="20">
        <v>141.82900000000001</v>
      </c>
    </row>
    <row r="142" spans="2:8" x14ac:dyDescent="0.25">
      <c r="B142" s="49" t="s">
        <v>119</v>
      </c>
      <c r="C142" s="19" t="s">
        <v>11</v>
      </c>
      <c r="D142" s="60">
        <v>94</v>
      </c>
      <c r="E142" s="60">
        <v>80</v>
      </c>
      <c r="F142" s="60">
        <v>14</v>
      </c>
      <c r="G142" s="35">
        <v>0.85106382978723405</v>
      </c>
      <c r="H142" s="20">
        <v>126.354</v>
      </c>
    </row>
    <row r="143" spans="2:8" x14ac:dyDescent="0.25">
      <c r="B143" s="49" t="s">
        <v>120</v>
      </c>
      <c r="C143" s="19" t="s">
        <v>11</v>
      </c>
      <c r="D143" s="60">
        <v>64</v>
      </c>
      <c r="E143" s="60">
        <v>50</v>
      </c>
      <c r="F143" s="60">
        <v>14</v>
      </c>
      <c r="G143" s="35">
        <v>0.78125</v>
      </c>
      <c r="H143" s="20">
        <v>137.012</v>
      </c>
    </row>
    <row r="144" spans="2:8" x14ac:dyDescent="0.25">
      <c r="B144" s="49" t="s">
        <v>121</v>
      </c>
      <c r="C144" s="19" t="s">
        <v>11</v>
      </c>
      <c r="D144" s="60">
        <v>132</v>
      </c>
      <c r="E144" s="60">
        <v>132</v>
      </c>
      <c r="F144" s="60">
        <v>0</v>
      </c>
      <c r="G144" s="35">
        <v>1</v>
      </c>
      <c r="H144" s="20">
        <v>113.39</v>
      </c>
    </row>
    <row r="145" spans="2:8" x14ac:dyDescent="0.25">
      <c r="B145" s="49" t="s">
        <v>122</v>
      </c>
      <c r="C145" s="19" t="s">
        <v>11</v>
      </c>
      <c r="D145" s="60">
        <v>79</v>
      </c>
      <c r="E145" s="60">
        <v>79</v>
      </c>
      <c r="F145" s="60">
        <v>0</v>
      </c>
      <c r="G145" s="35">
        <v>1</v>
      </c>
      <c r="H145" s="20">
        <v>130.19499999999999</v>
      </c>
    </row>
    <row r="146" spans="2:8" x14ac:dyDescent="0.25">
      <c r="B146" s="70" t="s">
        <v>123</v>
      </c>
      <c r="C146" s="19" t="s">
        <v>11</v>
      </c>
      <c r="D146" s="60">
        <v>275</v>
      </c>
      <c r="E146" s="60">
        <v>275</v>
      </c>
      <c r="F146" s="60">
        <v>0</v>
      </c>
      <c r="G146" s="35">
        <v>1</v>
      </c>
      <c r="H146" s="20">
        <v>115.255</v>
      </c>
    </row>
    <row r="147" spans="2:8" x14ac:dyDescent="0.25">
      <c r="B147" s="79"/>
      <c r="C147" s="19" t="s">
        <v>198</v>
      </c>
      <c r="D147" s="60">
        <v>116</v>
      </c>
      <c r="E147" s="60">
        <v>80</v>
      </c>
      <c r="F147" s="60">
        <v>36</v>
      </c>
      <c r="G147" s="35">
        <v>0.68965517241379315</v>
      </c>
      <c r="H147" s="20">
        <v>135.08500000000001</v>
      </c>
    </row>
    <row r="148" spans="2:8" x14ac:dyDescent="0.25">
      <c r="B148" s="79"/>
      <c r="C148" s="19" t="s">
        <v>125</v>
      </c>
      <c r="D148" s="60">
        <v>282</v>
      </c>
      <c r="E148" s="60">
        <v>80</v>
      </c>
      <c r="F148" s="60">
        <v>202</v>
      </c>
      <c r="G148" s="35">
        <v>0.28368794326241137</v>
      </c>
      <c r="H148" s="20">
        <v>158.524</v>
      </c>
    </row>
    <row r="149" spans="2:8" x14ac:dyDescent="0.25">
      <c r="B149" s="79"/>
      <c r="C149" s="19" t="s">
        <v>39</v>
      </c>
      <c r="D149" s="60">
        <v>51</v>
      </c>
      <c r="E149" s="60">
        <v>51</v>
      </c>
      <c r="F149" s="60">
        <v>0</v>
      </c>
      <c r="G149" s="35">
        <v>1</v>
      </c>
      <c r="H149" s="20">
        <v>124.80500000000001</v>
      </c>
    </row>
    <row r="150" spans="2:8" x14ac:dyDescent="0.25">
      <c r="B150" s="71"/>
      <c r="C150" s="19" t="s">
        <v>124</v>
      </c>
      <c r="D150" s="60">
        <v>44</v>
      </c>
      <c r="E150" s="60">
        <v>44</v>
      </c>
      <c r="F150" s="60">
        <v>0</v>
      </c>
      <c r="G150" s="35">
        <v>1</v>
      </c>
      <c r="H150" s="20">
        <v>124.929</v>
      </c>
    </row>
    <row r="151" spans="2:8" x14ac:dyDescent="0.25">
      <c r="B151" s="49" t="s">
        <v>126</v>
      </c>
      <c r="C151" s="19" t="s">
        <v>11</v>
      </c>
      <c r="D151" s="60">
        <v>52</v>
      </c>
      <c r="E151" s="60">
        <v>52</v>
      </c>
      <c r="F151" s="60">
        <v>0</v>
      </c>
      <c r="G151" s="35">
        <v>1</v>
      </c>
      <c r="H151" s="20">
        <v>126.145</v>
      </c>
    </row>
    <row r="152" spans="2:8" x14ac:dyDescent="0.25">
      <c r="B152" s="49" t="s">
        <v>128</v>
      </c>
      <c r="C152" s="19" t="s">
        <v>11</v>
      </c>
      <c r="D152" s="60">
        <v>188</v>
      </c>
      <c r="E152" s="60">
        <v>150</v>
      </c>
      <c r="F152" s="60">
        <v>38</v>
      </c>
      <c r="G152" s="35">
        <v>0.7978723404255319</v>
      </c>
      <c r="H152" s="20">
        <v>140.03700000000001</v>
      </c>
    </row>
    <row r="153" spans="2:8" x14ac:dyDescent="0.25">
      <c r="B153" s="49" t="s">
        <v>127</v>
      </c>
      <c r="C153" s="19" t="s">
        <v>11</v>
      </c>
      <c r="D153" s="60">
        <v>129</v>
      </c>
      <c r="E153" s="60">
        <v>50</v>
      </c>
      <c r="F153" s="60">
        <v>79</v>
      </c>
      <c r="G153" s="35">
        <v>0.38759689922480622</v>
      </c>
      <c r="H153" s="20">
        <v>146.072</v>
      </c>
    </row>
    <row r="154" spans="2:8" x14ac:dyDescent="0.25">
      <c r="B154" s="49" t="s">
        <v>129</v>
      </c>
      <c r="C154" s="19" t="s">
        <v>11</v>
      </c>
      <c r="D154" s="60">
        <v>126</v>
      </c>
      <c r="E154" s="60">
        <v>80</v>
      </c>
      <c r="F154" s="60">
        <v>46</v>
      </c>
      <c r="G154" s="35">
        <v>0.63492063492063489</v>
      </c>
      <c r="H154" s="20">
        <v>144.852</v>
      </c>
    </row>
    <row r="155" spans="2:8" x14ac:dyDescent="0.25">
      <c r="B155" s="49" t="s">
        <v>130</v>
      </c>
      <c r="C155" s="19" t="s">
        <v>11</v>
      </c>
      <c r="D155" s="60">
        <v>794</v>
      </c>
      <c r="E155" s="60">
        <v>400</v>
      </c>
      <c r="F155" s="60">
        <v>394</v>
      </c>
      <c r="G155" s="35">
        <v>0.50377833753148615</v>
      </c>
      <c r="H155" s="20">
        <v>155.26599999999999</v>
      </c>
    </row>
    <row r="156" spans="2:8" x14ac:dyDescent="0.25">
      <c r="B156" s="49" t="s">
        <v>131</v>
      </c>
      <c r="C156" s="19" t="s">
        <v>11</v>
      </c>
      <c r="D156" s="60">
        <v>77</v>
      </c>
      <c r="E156" s="60">
        <v>45</v>
      </c>
      <c r="F156" s="60">
        <v>32</v>
      </c>
      <c r="G156" s="35">
        <v>0.58441558441558439</v>
      </c>
      <c r="H156" s="20">
        <v>142.92699999999999</v>
      </c>
    </row>
    <row r="157" spans="2:8" x14ac:dyDescent="0.25">
      <c r="B157" s="49" t="s">
        <v>132</v>
      </c>
      <c r="C157" s="19" t="s">
        <v>11</v>
      </c>
      <c r="D157" s="60">
        <v>145</v>
      </c>
      <c r="E157" s="60">
        <v>145</v>
      </c>
      <c r="F157" s="60">
        <v>0</v>
      </c>
      <c r="G157" s="35">
        <v>1</v>
      </c>
      <c r="H157" s="20">
        <v>121.57299999999999</v>
      </c>
    </row>
    <row r="158" spans="2:8" x14ac:dyDescent="0.25">
      <c r="B158" s="49" t="s">
        <v>133</v>
      </c>
      <c r="C158" s="19" t="s">
        <v>11</v>
      </c>
      <c r="D158" s="60">
        <v>59</v>
      </c>
      <c r="E158" s="60">
        <v>45</v>
      </c>
      <c r="F158" s="60">
        <v>14</v>
      </c>
      <c r="G158" s="35">
        <v>0.76271186440677963</v>
      </c>
      <c r="H158" s="20">
        <v>136.68199999999999</v>
      </c>
    </row>
    <row r="159" spans="2:8" x14ac:dyDescent="0.25">
      <c r="B159" s="49" t="s">
        <v>134</v>
      </c>
      <c r="C159" s="19" t="s">
        <v>11</v>
      </c>
      <c r="D159" s="60">
        <v>94</v>
      </c>
      <c r="E159" s="60">
        <v>94</v>
      </c>
      <c r="F159" s="60">
        <v>0</v>
      </c>
      <c r="G159" s="35">
        <v>1</v>
      </c>
      <c r="H159" s="20">
        <v>123.623</v>
      </c>
    </row>
    <row r="160" spans="2:8" x14ac:dyDescent="0.25">
      <c r="B160" s="49" t="s">
        <v>135</v>
      </c>
      <c r="C160" s="19" t="s">
        <v>11</v>
      </c>
      <c r="D160" s="60">
        <v>46</v>
      </c>
      <c r="E160" s="60">
        <v>46</v>
      </c>
      <c r="F160" s="60">
        <v>0</v>
      </c>
      <c r="G160" s="35">
        <v>1</v>
      </c>
      <c r="H160" s="20">
        <v>121.81699999999999</v>
      </c>
    </row>
    <row r="161" spans="2:8" x14ac:dyDescent="0.25">
      <c r="B161" s="49" t="s">
        <v>136</v>
      </c>
      <c r="C161" s="19" t="s">
        <v>11</v>
      </c>
      <c r="D161" s="60">
        <v>514</v>
      </c>
      <c r="E161" s="60">
        <v>480</v>
      </c>
      <c r="F161" s="60">
        <v>34</v>
      </c>
      <c r="G161" s="35">
        <v>0.93385214007782102</v>
      </c>
      <c r="H161" s="20">
        <v>133.18299999999999</v>
      </c>
    </row>
    <row r="162" spans="2:8" x14ac:dyDescent="0.25">
      <c r="B162" s="49" t="s">
        <v>137</v>
      </c>
      <c r="C162" s="19" t="s">
        <v>11</v>
      </c>
      <c r="D162" s="60">
        <v>165</v>
      </c>
      <c r="E162" s="60">
        <v>165</v>
      </c>
      <c r="F162" s="60">
        <v>0</v>
      </c>
      <c r="G162" s="35">
        <v>1</v>
      </c>
      <c r="H162" s="20">
        <v>124.048</v>
      </c>
    </row>
    <row r="163" spans="2:8" x14ac:dyDescent="0.25">
      <c r="B163" s="49" t="s">
        <v>138</v>
      </c>
      <c r="C163" s="19" t="s">
        <v>11</v>
      </c>
      <c r="D163" s="60">
        <v>327</v>
      </c>
      <c r="E163" s="60">
        <v>327</v>
      </c>
      <c r="F163" s="60">
        <v>0</v>
      </c>
      <c r="G163" s="35">
        <v>1</v>
      </c>
      <c r="H163" s="20">
        <v>126.58499999999999</v>
      </c>
    </row>
    <row r="164" spans="2:8" x14ac:dyDescent="0.25">
      <c r="B164" s="49" t="s">
        <v>139</v>
      </c>
      <c r="C164" s="19" t="s">
        <v>11</v>
      </c>
      <c r="D164" s="60">
        <v>230</v>
      </c>
      <c r="E164" s="60">
        <v>230</v>
      </c>
      <c r="F164" s="60">
        <v>0</v>
      </c>
      <c r="G164" s="35">
        <v>1</v>
      </c>
      <c r="H164" s="20">
        <v>118.634</v>
      </c>
    </row>
    <row r="165" spans="2:8" x14ac:dyDescent="0.25">
      <c r="B165" s="49" t="s">
        <v>140</v>
      </c>
      <c r="C165" s="19" t="s">
        <v>11</v>
      </c>
      <c r="D165" s="60">
        <v>72</v>
      </c>
      <c r="E165" s="60">
        <v>72</v>
      </c>
      <c r="F165" s="60">
        <v>0</v>
      </c>
      <c r="G165" s="35">
        <v>1</v>
      </c>
      <c r="H165" s="20">
        <v>110.024</v>
      </c>
    </row>
    <row r="166" spans="2:8" x14ac:dyDescent="0.25">
      <c r="B166" s="49" t="s">
        <v>141</v>
      </c>
      <c r="C166" s="19" t="s">
        <v>11</v>
      </c>
      <c r="D166" s="60">
        <v>158</v>
      </c>
      <c r="E166" s="60">
        <v>158</v>
      </c>
      <c r="F166" s="60">
        <v>0</v>
      </c>
      <c r="G166" s="35">
        <v>1</v>
      </c>
      <c r="H166" s="20">
        <v>124.414</v>
      </c>
    </row>
    <row r="167" spans="2:8" x14ac:dyDescent="0.25">
      <c r="B167" s="49" t="s">
        <v>143</v>
      </c>
      <c r="C167" s="19" t="s">
        <v>11</v>
      </c>
      <c r="D167" s="60">
        <v>294</v>
      </c>
      <c r="E167" s="60">
        <v>225</v>
      </c>
      <c r="F167" s="60">
        <v>69</v>
      </c>
      <c r="G167" s="35">
        <v>0.76530612244897955</v>
      </c>
      <c r="H167" s="20">
        <v>139.05000000000001</v>
      </c>
    </row>
    <row r="168" spans="2:8" x14ac:dyDescent="0.25">
      <c r="B168" s="49" t="s">
        <v>144</v>
      </c>
      <c r="C168" s="19" t="s">
        <v>11</v>
      </c>
      <c r="D168" s="60">
        <v>167</v>
      </c>
      <c r="E168" s="60">
        <v>135</v>
      </c>
      <c r="F168" s="60">
        <v>32</v>
      </c>
      <c r="G168" s="35">
        <v>0.80838323353293418</v>
      </c>
      <c r="H168" s="20">
        <v>133.61000000000001</v>
      </c>
    </row>
    <row r="169" spans="2:8" x14ac:dyDescent="0.25">
      <c r="B169" s="49" t="s">
        <v>142</v>
      </c>
      <c r="C169" s="19" t="s">
        <v>11</v>
      </c>
      <c r="D169" s="60">
        <v>51</v>
      </c>
      <c r="E169" s="60">
        <v>51</v>
      </c>
      <c r="F169" s="60">
        <v>0</v>
      </c>
      <c r="G169" s="35">
        <v>1</v>
      </c>
      <c r="H169" s="20">
        <v>124.81699999999999</v>
      </c>
    </row>
    <row r="170" spans="2:8" x14ac:dyDescent="0.25">
      <c r="B170" s="49" t="s">
        <v>191</v>
      </c>
      <c r="C170" s="19" t="s">
        <v>11</v>
      </c>
      <c r="D170" s="60">
        <v>138</v>
      </c>
      <c r="E170" s="60">
        <v>90</v>
      </c>
      <c r="F170" s="60">
        <v>48</v>
      </c>
      <c r="G170" s="35">
        <v>0.65217391304347827</v>
      </c>
      <c r="H170" s="20">
        <v>146.24299999999999</v>
      </c>
    </row>
    <row r="171" spans="2:8" x14ac:dyDescent="0.25">
      <c r="B171" s="49" t="s">
        <v>145</v>
      </c>
      <c r="C171" s="19" t="s">
        <v>11</v>
      </c>
      <c r="D171" s="60">
        <v>96</v>
      </c>
      <c r="E171" s="60">
        <v>96</v>
      </c>
      <c r="F171" s="60">
        <v>0</v>
      </c>
      <c r="G171" s="35">
        <v>1</v>
      </c>
      <c r="H171" s="20">
        <v>125.256</v>
      </c>
    </row>
    <row r="172" spans="2:8" x14ac:dyDescent="0.25">
      <c r="B172" s="49" t="s">
        <v>146</v>
      </c>
      <c r="C172" s="19" t="s">
        <v>11</v>
      </c>
      <c r="D172" s="60">
        <v>465</v>
      </c>
      <c r="E172" s="60">
        <v>180</v>
      </c>
      <c r="F172" s="60">
        <v>285</v>
      </c>
      <c r="G172" s="35">
        <v>0.38709677419354838</v>
      </c>
      <c r="H172" s="20">
        <v>157.68100000000001</v>
      </c>
    </row>
    <row r="173" spans="2:8" x14ac:dyDescent="0.25">
      <c r="B173" s="49" t="s">
        <v>147</v>
      </c>
      <c r="C173" s="19" t="s">
        <v>11</v>
      </c>
      <c r="D173" s="60">
        <v>192</v>
      </c>
      <c r="E173" s="60">
        <v>192</v>
      </c>
      <c r="F173" s="60">
        <v>0</v>
      </c>
      <c r="G173" s="35">
        <v>1</v>
      </c>
      <c r="H173" s="20">
        <v>126.14700000000001</v>
      </c>
    </row>
    <row r="174" spans="2:8" x14ac:dyDescent="0.25">
      <c r="B174" s="49" t="s">
        <v>148</v>
      </c>
      <c r="C174" s="19" t="s">
        <v>11</v>
      </c>
      <c r="D174" s="60">
        <v>27</v>
      </c>
      <c r="E174" s="60">
        <v>27</v>
      </c>
      <c r="F174" s="60">
        <v>0</v>
      </c>
      <c r="G174" s="35">
        <v>1</v>
      </c>
      <c r="H174" s="20">
        <v>121.878</v>
      </c>
    </row>
    <row r="175" spans="2:8" x14ac:dyDescent="0.25">
      <c r="B175" s="49" t="s">
        <v>149</v>
      </c>
      <c r="C175" s="28" t="s">
        <v>11</v>
      </c>
      <c r="D175" s="60">
        <v>134</v>
      </c>
      <c r="E175" s="60">
        <v>120</v>
      </c>
      <c r="F175" s="60">
        <v>14</v>
      </c>
      <c r="G175" s="35">
        <v>0.89552238805970152</v>
      </c>
      <c r="H175" s="20">
        <v>139.464</v>
      </c>
    </row>
    <row r="176" spans="2:8" x14ac:dyDescent="0.25">
      <c r="B176" s="49" t="s">
        <v>150</v>
      </c>
      <c r="C176" s="19" t="s">
        <v>11</v>
      </c>
      <c r="D176" s="60">
        <v>60</v>
      </c>
      <c r="E176" s="60">
        <v>40</v>
      </c>
      <c r="F176" s="60">
        <v>20</v>
      </c>
      <c r="G176" s="35">
        <v>0.66666666666666663</v>
      </c>
      <c r="H176" s="20">
        <v>141.85400000000001</v>
      </c>
    </row>
    <row r="177" spans="2:8" x14ac:dyDescent="0.25">
      <c r="B177" s="49" t="s">
        <v>151</v>
      </c>
      <c r="C177" s="19" t="s">
        <v>11</v>
      </c>
      <c r="D177" s="60">
        <v>134</v>
      </c>
      <c r="E177" s="60">
        <v>134</v>
      </c>
      <c r="F177" s="60">
        <v>0</v>
      </c>
      <c r="G177" s="35">
        <v>1</v>
      </c>
      <c r="H177" s="20">
        <v>126.355</v>
      </c>
    </row>
    <row r="178" spans="2:8" x14ac:dyDescent="0.25">
      <c r="B178" s="49" t="s">
        <v>152</v>
      </c>
      <c r="C178" s="19" t="s">
        <v>11</v>
      </c>
      <c r="D178" s="60">
        <v>965</v>
      </c>
      <c r="E178" s="60">
        <v>450</v>
      </c>
      <c r="F178" s="60">
        <v>515</v>
      </c>
      <c r="G178" s="35">
        <v>0.46632124352331605</v>
      </c>
      <c r="H178" s="20">
        <v>154.86600000000001</v>
      </c>
    </row>
    <row r="179" spans="2:8" x14ac:dyDescent="0.25">
      <c r="B179" s="49" t="s">
        <v>181</v>
      </c>
      <c r="C179" s="19" t="s">
        <v>11</v>
      </c>
      <c r="D179" s="60">
        <v>32</v>
      </c>
      <c r="E179" s="60">
        <v>32</v>
      </c>
      <c r="F179" s="60">
        <v>0</v>
      </c>
      <c r="G179" s="35">
        <v>1</v>
      </c>
      <c r="H179" s="20">
        <v>127.11</v>
      </c>
    </row>
    <row r="180" spans="2:8" x14ac:dyDescent="0.25">
      <c r="B180" s="49" t="s">
        <v>153</v>
      </c>
      <c r="C180" s="19" t="s">
        <v>11</v>
      </c>
      <c r="D180" s="60">
        <v>180</v>
      </c>
      <c r="E180" s="60">
        <v>120</v>
      </c>
      <c r="F180" s="60">
        <v>60</v>
      </c>
      <c r="G180" s="35">
        <v>0.66666666666666663</v>
      </c>
      <c r="H180" s="20">
        <v>145.34100000000001</v>
      </c>
    </row>
    <row r="181" spans="2:8" x14ac:dyDescent="0.25">
      <c r="B181" s="49" t="s">
        <v>192</v>
      </c>
      <c r="C181" s="19" t="s">
        <v>11</v>
      </c>
      <c r="D181" s="60">
        <v>124</v>
      </c>
      <c r="E181" s="60">
        <v>80</v>
      </c>
      <c r="F181" s="60">
        <v>44</v>
      </c>
      <c r="G181" s="35">
        <v>0.64516129032258063</v>
      </c>
      <c r="H181" s="20">
        <v>152.19399999999999</v>
      </c>
    </row>
    <row r="182" spans="2:8" x14ac:dyDescent="0.25">
      <c r="B182" s="49" t="s">
        <v>154</v>
      </c>
      <c r="C182" s="19" t="s">
        <v>11</v>
      </c>
      <c r="D182" s="60">
        <v>82</v>
      </c>
      <c r="E182" s="60">
        <v>82</v>
      </c>
      <c r="F182" s="60">
        <v>0</v>
      </c>
      <c r="G182" s="35">
        <v>1</v>
      </c>
      <c r="H182" s="20">
        <v>120.28</v>
      </c>
    </row>
    <row r="183" spans="2:8" x14ac:dyDescent="0.25">
      <c r="B183" s="49" t="s">
        <v>155</v>
      </c>
      <c r="C183" s="19" t="s">
        <v>11</v>
      </c>
      <c r="D183" s="60">
        <v>94</v>
      </c>
      <c r="E183" s="60">
        <v>94</v>
      </c>
      <c r="F183" s="60">
        <v>0</v>
      </c>
      <c r="G183" s="35">
        <v>1</v>
      </c>
      <c r="H183" s="20">
        <v>131.45099999999999</v>
      </c>
    </row>
    <row r="184" spans="2:8" x14ac:dyDescent="0.25">
      <c r="B184" s="70" t="s">
        <v>156</v>
      </c>
      <c r="C184" s="19" t="s">
        <v>11</v>
      </c>
      <c r="D184" s="60">
        <v>201</v>
      </c>
      <c r="E184" s="60">
        <v>201</v>
      </c>
      <c r="F184" s="60">
        <v>0</v>
      </c>
      <c r="G184" s="35">
        <v>1</v>
      </c>
      <c r="H184" s="20">
        <v>121.342</v>
      </c>
    </row>
    <row r="185" spans="2:8" x14ac:dyDescent="0.25">
      <c r="B185" s="79"/>
      <c r="C185" s="19" t="s">
        <v>37</v>
      </c>
      <c r="D185" s="60">
        <v>48</v>
      </c>
      <c r="E185" s="60">
        <v>48</v>
      </c>
      <c r="F185" s="60">
        <v>0</v>
      </c>
      <c r="G185" s="35">
        <v>1</v>
      </c>
      <c r="H185" s="20">
        <v>124.499</v>
      </c>
    </row>
    <row r="186" spans="2:8" x14ac:dyDescent="0.25">
      <c r="B186" s="71"/>
      <c r="C186" s="19" t="s">
        <v>197</v>
      </c>
      <c r="D186" s="60">
        <v>27</v>
      </c>
      <c r="E186" s="60">
        <v>27</v>
      </c>
      <c r="F186" s="60">
        <v>0</v>
      </c>
      <c r="G186" s="35">
        <v>1</v>
      </c>
      <c r="H186" s="20">
        <v>127.658</v>
      </c>
    </row>
    <row r="187" spans="2:8" x14ac:dyDescent="0.25">
      <c r="B187" s="70" t="s">
        <v>157</v>
      </c>
      <c r="C187" s="19" t="s">
        <v>11</v>
      </c>
      <c r="D187" s="60">
        <v>109</v>
      </c>
      <c r="E187" s="60">
        <v>109</v>
      </c>
      <c r="F187" s="60">
        <v>0</v>
      </c>
      <c r="G187" s="35">
        <v>1</v>
      </c>
      <c r="H187" s="20">
        <v>122.36499999999999</v>
      </c>
    </row>
    <row r="188" spans="2:8" x14ac:dyDescent="0.25">
      <c r="B188" s="79"/>
      <c r="C188" s="19" t="s">
        <v>37</v>
      </c>
      <c r="D188" s="60">
        <v>20</v>
      </c>
      <c r="E188" s="60">
        <v>20</v>
      </c>
      <c r="F188" s="60">
        <v>0</v>
      </c>
      <c r="G188" s="35">
        <v>1</v>
      </c>
      <c r="H188" s="20">
        <v>136.11099999999999</v>
      </c>
    </row>
    <row r="189" spans="2:8" x14ac:dyDescent="0.25">
      <c r="B189" s="71"/>
      <c r="C189" s="19" t="s">
        <v>197</v>
      </c>
      <c r="D189" s="60">
        <v>20</v>
      </c>
      <c r="E189" s="60">
        <v>20</v>
      </c>
      <c r="F189" s="60">
        <v>0</v>
      </c>
      <c r="G189" s="35">
        <v>1</v>
      </c>
      <c r="H189" s="20">
        <v>126.111</v>
      </c>
    </row>
    <row r="190" spans="2:8" x14ac:dyDescent="0.25">
      <c r="B190" s="49" t="s">
        <v>158</v>
      </c>
      <c r="C190" s="19" t="s">
        <v>11</v>
      </c>
      <c r="D190" s="60">
        <v>35</v>
      </c>
      <c r="E190" s="60">
        <v>35</v>
      </c>
      <c r="F190" s="60">
        <v>0</v>
      </c>
      <c r="G190" s="35">
        <v>1</v>
      </c>
      <c r="H190" s="20">
        <v>126.97499999999999</v>
      </c>
    </row>
    <row r="191" spans="2:8" x14ac:dyDescent="0.25">
      <c r="B191" s="70" t="s">
        <v>163</v>
      </c>
      <c r="C191" s="19" t="s">
        <v>11</v>
      </c>
      <c r="D191" s="60">
        <v>106</v>
      </c>
      <c r="E191" s="60">
        <v>106</v>
      </c>
      <c r="F191" s="60">
        <v>0</v>
      </c>
      <c r="G191" s="35">
        <v>1</v>
      </c>
      <c r="H191" s="20">
        <v>128.976</v>
      </c>
    </row>
    <row r="192" spans="2:8" x14ac:dyDescent="0.25">
      <c r="B192" s="79"/>
      <c r="C192" s="19" t="s">
        <v>37</v>
      </c>
      <c r="D192" s="60">
        <v>21</v>
      </c>
      <c r="E192" s="60">
        <v>21</v>
      </c>
      <c r="F192" s="60">
        <v>0</v>
      </c>
      <c r="G192" s="35">
        <v>1</v>
      </c>
      <c r="H192" s="20">
        <v>122.18300000000001</v>
      </c>
    </row>
    <row r="193" spans="2:8" x14ac:dyDescent="0.25">
      <c r="B193" s="71"/>
      <c r="C193" s="19" t="s">
        <v>197</v>
      </c>
      <c r="D193" s="60">
        <v>22</v>
      </c>
      <c r="E193" s="60">
        <v>22</v>
      </c>
      <c r="F193" s="60">
        <v>0</v>
      </c>
      <c r="G193" s="35">
        <v>1</v>
      </c>
      <c r="H193" s="20">
        <v>132.64599999999999</v>
      </c>
    </row>
    <row r="194" spans="2:8" x14ac:dyDescent="0.25">
      <c r="B194" s="70" t="s">
        <v>159</v>
      </c>
      <c r="C194" s="19" t="s">
        <v>11</v>
      </c>
      <c r="D194" s="60">
        <v>31</v>
      </c>
      <c r="E194" s="60">
        <v>31</v>
      </c>
      <c r="F194" s="60">
        <v>0</v>
      </c>
      <c r="G194" s="35">
        <v>1</v>
      </c>
      <c r="H194" s="20">
        <v>132.256</v>
      </c>
    </row>
    <row r="195" spans="2:8" x14ac:dyDescent="0.25">
      <c r="B195" s="71"/>
      <c r="C195" s="19" t="s">
        <v>37</v>
      </c>
      <c r="D195" s="60">
        <v>34</v>
      </c>
      <c r="E195" s="60">
        <v>34</v>
      </c>
      <c r="F195" s="60">
        <v>0</v>
      </c>
      <c r="G195" s="35">
        <v>1</v>
      </c>
      <c r="H195" s="20">
        <v>124.744</v>
      </c>
    </row>
    <row r="196" spans="2:8" x14ac:dyDescent="0.25">
      <c r="B196" s="49" t="s">
        <v>160</v>
      </c>
      <c r="C196" s="19" t="s">
        <v>11</v>
      </c>
      <c r="D196" s="60">
        <v>41</v>
      </c>
      <c r="E196" s="60">
        <v>41</v>
      </c>
      <c r="F196" s="60">
        <v>0</v>
      </c>
      <c r="G196" s="35">
        <v>1</v>
      </c>
      <c r="H196" s="20">
        <v>123.402</v>
      </c>
    </row>
    <row r="197" spans="2:8" x14ac:dyDescent="0.25">
      <c r="B197" s="49" t="s">
        <v>161</v>
      </c>
      <c r="C197" s="19" t="s">
        <v>11</v>
      </c>
      <c r="D197" s="60">
        <v>94</v>
      </c>
      <c r="E197" s="60">
        <v>94</v>
      </c>
      <c r="F197" s="60">
        <v>0</v>
      </c>
      <c r="G197" s="35">
        <v>1</v>
      </c>
      <c r="H197" s="20">
        <v>122.806</v>
      </c>
    </row>
    <row r="198" spans="2:8" x14ac:dyDescent="0.25">
      <c r="B198" s="49" t="s">
        <v>162</v>
      </c>
      <c r="C198" s="19" t="s">
        <v>11</v>
      </c>
      <c r="D198" s="60">
        <v>37</v>
      </c>
      <c r="E198" s="60">
        <v>37</v>
      </c>
      <c r="F198" s="60">
        <v>0</v>
      </c>
      <c r="G198" s="35">
        <v>1</v>
      </c>
      <c r="H198" s="20">
        <v>133.61000000000001</v>
      </c>
    </row>
    <row r="199" spans="2:8" x14ac:dyDescent="0.25">
      <c r="B199" s="49" t="s">
        <v>182</v>
      </c>
      <c r="C199" s="19" t="s">
        <v>11</v>
      </c>
      <c r="D199" s="60">
        <v>1127</v>
      </c>
      <c r="E199" s="60">
        <v>240</v>
      </c>
      <c r="F199" s="60">
        <v>887</v>
      </c>
      <c r="G199" s="35">
        <v>0.2129547471162378</v>
      </c>
      <c r="H199" s="20">
        <v>161.583</v>
      </c>
    </row>
    <row r="200" spans="2:8" x14ac:dyDescent="0.25">
      <c r="B200" s="49" t="s">
        <v>164</v>
      </c>
      <c r="C200" s="19" t="s">
        <v>11</v>
      </c>
      <c r="D200" s="60">
        <v>207</v>
      </c>
      <c r="E200" s="60">
        <v>90</v>
      </c>
      <c r="F200" s="60">
        <v>117</v>
      </c>
      <c r="G200" s="35">
        <v>0.43478260869565216</v>
      </c>
      <c r="H200" s="20">
        <v>147.84299999999999</v>
      </c>
    </row>
    <row r="201" spans="2:8" x14ac:dyDescent="0.25">
      <c r="B201" s="49" t="s">
        <v>165</v>
      </c>
      <c r="C201" s="19" t="s">
        <v>11</v>
      </c>
      <c r="D201" s="60">
        <v>151</v>
      </c>
      <c r="E201" s="60">
        <v>100</v>
      </c>
      <c r="F201" s="60">
        <v>51</v>
      </c>
      <c r="G201" s="35">
        <v>0.66225165562913912</v>
      </c>
      <c r="H201" s="20">
        <v>138.78200000000001</v>
      </c>
    </row>
    <row r="202" spans="2:8" x14ac:dyDescent="0.25">
      <c r="B202" s="49" t="s">
        <v>166</v>
      </c>
      <c r="C202" s="19" t="s">
        <v>11</v>
      </c>
      <c r="D202" s="60">
        <v>112</v>
      </c>
      <c r="E202" s="60">
        <v>112</v>
      </c>
      <c r="F202" s="60">
        <v>0</v>
      </c>
      <c r="G202" s="35">
        <v>1</v>
      </c>
      <c r="H202" s="20">
        <v>125.10899999999999</v>
      </c>
    </row>
    <row r="203" spans="2:8" x14ac:dyDescent="0.25">
      <c r="B203" s="49" t="s">
        <v>168</v>
      </c>
      <c r="C203" s="19" t="s">
        <v>11</v>
      </c>
      <c r="D203" s="60">
        <v>171</v>
      </c>
      <c r="E203" s="60">
        <v>171</v>
      </c>
      <c r="F203" s="60">
        <v>0</v>
      </c>
      <c r="G203" s="35">
        <v>1</v>
      </c>
      <c r="H203" s="20">
        <v>116.121</v>
      </c>
    </row>
    <row r="204" spans="2:8" x14ac:dyDescent="0.25">
      <c r="B204" s="49" t="s">
        <v>169</v>
      </c>
      <c r="C204" s="19" t="s">
        <v>11</v>
      </c>
      <c r="D204" s="60">
        <v>54</v>
      </c>
      <c r="E204" s="60">
        <v>54</v>
      </c>
      <c r="F204" s="60">
        <v>0</v>
      </c>
      <c r="G204" s="35">
        <v>1</v>
      </c>
      <c r="H204" s="20">
        <v>126.86499999999999</v>
      </c>
    </row>
    <row r="205" spans="2:8" x14ac:dyDescent="0.25">
      <c r="B205" s="49" t="s">
        <v>170</v>
      </c>
      <c r="C205" s="19" t="s">
        <v>11</v>
      </c>
      <c r="D205" s="60">
        <v>260</v>
      </c>
      <c r="E205" s="60">
        <v>180</v>
      </c>
      <c r="F205" s="60">
        <v>80</v>
      </c>
      <c r="G205" s="35">
        <v>0.69230769230769229</v>
      </c>
      <c r="H205" s="20">
        <v>142.36699999999999</v>
      </c>
    </row>
    <row r="206" spans="2:8" x14ac:dyDescent="0.25">
      <c r="B206" s="49" t="s">
        <v>167</v>
      </c>
      <c r="C206" s="19" t="s">
        <v>11</v>
      </c>
      <c r="D206" s="60">
        <v>40</v>
      </c>
      <c r="E206" s="60">
        <v>40</v>
      </c>
      <c r="F206" s="60">
        <v>0</v>
      </c>
      <c r="G206" s="35">
        <v>1</v>
      </c>
      <c r="H206" s="20">
        <v>122.587</v>
      </c>
    </row>
    <row r="207" spans="2:8" x14ac:dyDescent="0.25">
      <c r="B207" s="49" t="s">
        <v>171</v>
      </c>
      <c r="C207" s="19" t="s">
        <v>11</v>
      </c>
      <c r="D207" s="60">
        <v>80</v>
      </c>
      <c r="E207" s="60">
        <v>80</v>
      </c>
      <c r="F207" s="60">
        <v>0</v>
      </c>
      <c r="G207" s="35">
        <v>1</v>
      </c>
      <c r="H207" s="20">
        <v>120.42700000000001</v>
      </c>
    </row>
    <row r="208" spans="2:8" x14ac:dyDescent="0.25">
      <c r="B208" s="49" t="s">
        <v>172</v>
      </c>
      <c r="C208" s="19" t="s">
        <v>11</v>
      </c>
      <c r="D208" s="60">
        <v>28</v>
      </c>
      <c r="E208" s="60">
        <v>28</v>
      </c>
      <c r="F208" s="60">
        <v>0</v>
      </c>
      <c r="G208" s="35">
        <v>1</v>
      </c>
      <c r="H208" s="20">
        <v>127.255</v>
      </c>
    </row>
    <row r="209" spans="2:8" x14ac:dyDescent="0.25">
      <c r="B209" s="49" t="s">
        <v>173</v>
      </c>
      <c r="C209" s="19" t="s">
        <v>11</v>
      </c>
      <c r="D209" s="60">
        <v>107</v>
      </c>
      <c r="E209" s="60">
        <v>45</v>
      </c>
      <c r="F209" s="60">
        <v>62</v>
      </c>
      <c r="G209" s="35">
        <v>0.42056074766355139</v>
      </c>
      <c r="H209" s="20">
        <v>154.70599999999999</v>
      </c>
    </row>
    <row r="210" spans="2:8" x14ac:dyDescent="0.25">
      <c r="B210" s="49" t="s">
        <v>174</v>
      </c>
      <c r="C210" s="19" t="s">
        <v>11</v>
      </c>
      <c r="D210" s="60">
        <v>213</v>
      </c>
      <c r="E210" s="60">
        <v>213</v>
      </c>
      <c r="F210" s="60">
        <v>0</v>
      </c>
      <c r="G210" s="35">
        <v>1</v>
      </c>
      <c r="H210" s="20">
        <v>121.91500000000001</v>
      </c>
    </row>
    <row r="211" spans="2:8" x14ac:dyDescent="0.25">
      <c r="B211" s="49" t="s">
        <v>175</v>
      </c>
      <c r="C211" s="19" t="s">
        <v>11</v>
      </c>
      <c r="D211" s="60">
        <v>341</v>
      </c>
      <c r="E211" s="60">
        <v>280</v>
      </c>
      <c r="F211" s="60">
        <v>61</v>
      </c>
      <c r="G211" s="35">
        <v>0.82111436950146632</v>
      </c>
      <c r="H211" s="20">
        <v>141.18199999999999</v>
      </c>
    </row>
    <row r="212" spans="2:8" x14ac:dyDescent="0.25">
      <c r="B212" s="49" t="s">
        <v>176</v>
      </c>
      <c r="C212" s="19" t="s">
        <v>11</v>
      </c>
      <c r="D212" s="60">
        <v>32</v>
      </c>
      <c r="E212" s="60">
        <v>32</v>
      </c>
      <c r="F212" s="60">
        <v>0</v>
      </c>
      <c r="G212" s="35">
        <v>1</v>
      </c>
      <c r="H212" s="20">
        <v>128.452</v>
      </c>
    </row>
    <row r="213" spans="2:8" s="12" customFormat="1" x14ac:dyDescent="0.25">
      <c r="C213" s="50" t="s">
        <v>177</v>
      </c>
      <c r="D213" s="55">
        <f>SUM(D68:D212)</f>
        <v>22551</v>
      </c>
      <c r="E213" s="55">
        <f>SUM(E68:E212)</f>
        <v>15888</v>
      </c>
      <c r="F213" s="55">
        <f>SUM(F68:F212)</f>
        <v>6663</v>
      </c>
      <c r="G213" s="35">
        <v>0.70453638419582276</v>
      </c>
      <c r="H213" s="36"/>
    </row>
    <row r="214" spans="2:8" s="12" customFormat="1" x14ac:dyDescent="0.25">
      <c r="C214" s="37" t="s">
        <v>178</v>
      </c>
      <c r="D214" s="56">
        <f>D213+D63</f>
        <v>58590</v>
      </c>
      <c r="E214" s="56">
        <f t="shared" ref="E214:F214" si="0">E213+E63</f>
        <v>29574</v>
      </c>
      <c r="F214" s="56">
        <f t="shared" si="0"/>
        <v>29016</v>
      </c>
      <c r="G214" s="38">
        <f>E214/D214</f>
        <v>0.50476190476190474</v>
      </c>
      <c r="H214" s="10"/>
    </row>
  </sheetData>
  <mergeCells count="24">
    <mergeCell ref="A34:A61"/>
    <mergeCell ref="B146:B150"/>
    <mergeCell ref="B184:B186"/>
    <mergeCell ref="B187:B189"/>
    <mergeCell ref="B191:B193"/>
    <mergeCell ref="B194:B195"/>
    <mergeCell ref="B140:B141"/>
    <mergeCell ref="B34:B38"/>
    <mergeCell ref="B39:B40"/>
    <mergeCell ref="B41:B42"/>
    <mergeCell ref="B43:B45"/>
    <mergeCell ref="B49:B55"/>
    <mergeCell ref="B56:B58"/>
    <mergeCell ref="B66:H66"/>
    <mergeCell ref="B103:B104"/>
    <mergeCell ref="B110:B111"/>
    <mergeCell ref="B124:B125"/>
    <mergeCell ref="B126:B127"/>
    <mergeCell ref="A1:H1"/>
    <mergeCell ref="A23:A27"/>
    <mergeCell ref="A2:H2"/>
    <mergeCell ref="A4:A7"/>
    <mergeCell ref="A10:A14"/>
    <mergeCell ref="A17:A20"/>
  </mergeCells>
  <pageMargins left="0.7" right="0.7" top="0.75" bottom="0.75" header="0.3" footer="0.3"/>
  <pageSetup scale="52" orientation="landscape" horizontalDpi="4294967295" verticalDpi="4294967295" r:id="rId1"/>
  <rowBreaks count="3" manualBreakCount="3">
    <brk id="62" max="16383" man="1"/>
    <brk id="127" max="16383" man="1"/>
    <brk id="19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dcterms:created xsi:type="dcterms:W3CDTF">2013-07-19T16:56:52Z</dcterms:created>
  <dcterms:modified xsi:type="dcterms:W3CDTF">2014-09-08T15:31:20Z</dcterms:modified>
</cp:coreProperties>
</file>